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bmichelberger\BKP_E\01_FHSTP\08_Foerderprojekte\ZeroEmissionCityBahn\Endbericht\"/>
    </mc:Choice>
  </mc:AlternateContent>
  <xr:revisionPtr revIDLastSave="0" documentId="13_ncr:1_{21ED9255-00ED-4815-A4CE-FBB986461F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0) Anleitung" sheetId="7" r:id="rId1"/>
    <sheet name="1) Systementscheidung" sheetId="2" r:id="rId2"/>
    <sheet name="1a) Anleitung Systementscheid." sheetId="5" r:id="rId3"/>
    <sheet name="2) Vergleichbarkeit ZeNeBa" sheetId="1" r:id="rId4"/>
    <sheet name="3) Checkliste" sheetId="4" r:id="rId5"/>
    <sheet name="4) Bewertungsmatrix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8" l="1"/>
  <c r="K6" i="8"/>
  <c r="K7" i="8"/>
  <c r="K8" i="8"/>
  <c r="K9" i="8"/>
  <c r="K10" i="8"/>
  <c r="K11" i="8"/>
  <c r="K12" i="8"/>
  <c r="K13" i="8"/>
  <c r="K5" i="8"/>
  <c r="I6" i="8"/>
  <c r="I7" i="8"/>
  <c r="I9" i="8"/>
  <c r="I10" i="8"/>
  <c r="I11" i="8"/>
  <c r="I12" i="8"/>
  <c r="I13" i="8"/>
  <c r="I5" i="8"/>
  <c r="G6" i="8"/>
  <c r="G7" i="8"/>
  <c r="G8" i="8"/>
  <c r="G9" i="8"/>
  <c r="G10" i="8"/>
  <c r="G11" i="8"/>
  <c r="G12" i="8"/>
  <c r="G5" i="8"/>
  <c r="E6" i="8"/>
  <c r="E7" i="8"/>
  <c r="E8" i="8"/>
  <c r="E9" i="8"/>
  <c r="E10" i="8"/>
  <c r="E11" i="8"/>
  <c r="E12" i="8"/>
  <c r="E13" i="8"/>
  <c r="E5" i="8"/>
  <c r="K64" i="2"/>
  <c r="J64" i="2"/>
  <c r="I64" i="2"/>
  <c r="H64" i="2"/>
  <c r="G64" i="2"/>
  <c r="F64" i="2"/>
  <c r="E64" i="2"/>
  <c r="D64" i="2"/>
  <c r="C64" i="2"/>
  <c r="K62" i="2"/>
  <c r="J62" i="2"/>
  <c r="I62" i="2"/>
  <c r="H62" i="2"/>
  <c r="G62" i="2"/>
  <c r="F62" i="2"/>
  <c r="E62" i="2"/>
  <c r="D62" i="2"/>
  <c r="C62" i="2"/>
  <c r="K61" i="2"/>
  <c r="J61" i="2"/>
  <c r="I61" i="2"/>
  <c r="H61" i="2"/>
  <c r="G61" i="2"/>
  <c r="F61" i="2"/>
  <c r="E61" i="2"/>
  <c r="D61" i="2"/>
  <c r="C61" i="2"/>
  <c r="K60" i="2"/>
  <c r="J60" i="2"/>
  <c r="I60" i="2"/>
  <c r="H60" i="2"/>
  <c r="G60" i="2"/>
  <c r="F60" i="2"/>
  <c r="E60" i="2"/>
  <c r="D60" i="2"/>
  <c r="C60" i="2"/>
  <c r="K59" i="2"/>
  <c r="J59" i="2"/>
  <c r="I59" i="2"/>
  <c r="H59" i="2"/>
  <c r="G59" i="2"/>
  <c r="F59" i="2"/>
  <c r="E59" i="2"/>
  <c r="D59" i="2"/>
  <c r="C59" i="2"/>
  <c r="K57" i="2"/>
  <c r="J57" i="2"/>
  <c r="I57" i="2"/>
  <c r="H57" i="2"/>
  <c r="G57" i="2"/>
  <c r="F57" i="2"/>
  <c r="E57" i="2"/>
  <c r="D57" i="2"/>
  <c r="C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54" i="2"/>
  <c r="J54" i="2"/>
  <c r="I54" i="2"/>
  <c r="H54" i="2"/>
  <c r="G54" i="2"/>
  <c r="F54" i="2"/>
  <c r="E54" i="2"/>
  <c r="D54" i="2"/>
  <c r="C54" i="2"/>
  <c r="K53" i="2"/>
  <c r="J53" i="2"/>
  <c r="I53" i="2"/>
  <c r="H53" i="2"/>
  <c r="G53" i="2"/>
  <c r="F53" i="2"/>
  <c r="E53" i="2"/>
  <c r="D53" i="2"/>
  <c r="C53" i="2"/>
  <c r="K52" i="2"/>
  <c r="J52" i="2"/>
  <c r="I52" i="2"/>
  <c r="H52" i="2"/>
  <c r="G52" i="2"/>
  <c r="F52" i="2"/>
  <c r="E52" i="2"/>
  <c r="D52" i="2"/>
  <c r="C52" i="2"/>
  <c r="K51" i="2"/>
  <c r="J51" i="2"/>
  <c r="I51" i="2"/>
  <c r="H51" i="2"/>
  <c r="G51" i="2"/>
  <c r="F51" i="2"/>
  <c r="E51" i="2"/>
  <c r="D51" i="2"/>
  <c r="C51" i="2"/>
  <c r="K49" i="2"/>
  <c r="J49" i="2"/>
  <c r="I49" i="2"/>
  <c r="H49" i="2"/>
  <c r="G49" i="2"/>
  <c r="F49" i="2"/>
  <c r="E49" i="2"/>
  <c r="D49" i="2"/>
  <c r="C49" i="2"/>
  <c r="K48" i="2"/>
  <c r="J48" i="2"/>
  <c r="I48" i="2"/>
  <c r="H48" i="2"/>
  <c r="G48" i="2"/>
  <c r="F48" i="2"/>
  <c r="E48" i="2"/>
  <c r="D48" i="2"/>
  <c r="C48" i="2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D46" i="2"/>
  <c r="C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J41" i="2"/>
  <c r="I41" i="2"/>
  <c r="H41" i="2"/>
  <c r="G41" i="2"/>
  <c r="F41" i="2"/>
  <c r="E41" i="2"/>
  <c r="D41" i="2"/>
  <c r="C41" i="2"/>
  <c r="L32" i="2"/>
  <c r="D32" i="2"/>
  <c r="C32" i="2"/>
  <c r="M31" i="2"/>
  <c r="M32" i="2" s="1"/>
  <c r="L31" i="2"/>
  <c r="K31" i="2"/>
  <c r="J31" i="2"/>
  <c r="I31" i="2"/>
  <c r="H31" i="2"/>
  <c r="G31" i="2"/>
  <c r="F31" i="2"/>
  <c r="E31" i="2"/>
  <c r="E32" i="2" s="1"/>
  <c r="D31" i="2"/>
  <c r="C31" i="2"/>
  <c r="M29" i="2"/>
  <c r="K29" i="2"/>
  <c r="K32" i="2" s="1"/>
  <c r="J29" i="2"/>
  <c r="J32" i="2" s="1"/>
  <c r="I29" i="2"/>
  <c r="H29" i="2"/>
  <c r="G29" i="2"/>
  <c r="F29" i="2"/>
  <c r="E29" i="2"/>
  <c r="D29" i="2"/>
  <c r="C29" i="2"/>
  <c r="B26" i="2"/>
  <c r="K14" i="8" l="1"/>
  <c r="G14" i="8"/>
  <c r="E14" i="8"/>
  <c r="I14" i="8"/>
  <c r="F32" i="2"/>
  <c r="G32" i="2"/>
  <c r="I32" i="2"/>
  <c r="H32" i="2"/>
  <c r="H66" i="2"/>
  <c r="H70" i="2" s="1"/>
  <c r="I66" i="2"/>
  <c r="K66" i="2"/>
  <c r="K70" i="2" s="1"/>
  <c r="C66" i="2"/>
  <c r="C70" i="2" s="1"/>
  <c r="E66" i="2"/>
  <c r="E70" i="2" s="1"/>
  <c r="F66" i="2"/>
  <c r="G66" i="2"/>
  <c r="D66" i="2"/>
  <c r="J66" i="2"/>
  <c r="J70" i="2" s="1"/>
  <c r="D67" i="2" l="1"/>
  <c r="I70" i="2"/>
  <c r="I71" i="2" s="1"/>
  <c r="G67" i="2"/>
  <c r="H67" i="2"/>
  <c r="F67" i="2"/>
  <c r="E67" i="2"/>
  <c r="K67" i="2"/>
  <c r="D70" i="2"/>
  <c r="C71" i="2" s="1"/>
  <c r="C67" i="2"/>
  <c r="G70" i="2"/>
  <c r="E71" i="2" s="1"/>
  <c r="I67" i="2"/>
  <c r="J67" i="2"/>
  <c r="F70" i="2"/>
  <c r="F71" i="2"/>
  <c r="J71" i="2"/>
  <c r="G71" i="2" l="1"/>
  <c r="H71" i="2"/>
  <c r="K71" i="2"/>
  <c r="D71" i="2"/>
  <c r="D20" i="1" l="1"/>
  <c r="D21" i="1" s="1"/>
</calcChain>
</file>

<file path=xl/sharedStrings.xml><?xml version="1.0" encoding="utf-8"?>
<sst xmlns="http://schemas.openxmlformats.org/spreadsheetml/2006/main" count="164" uniqueCount="107">
  <si>
    <t>Kriterium</t>
  </si>
  <si>
    <t>Ausprägung</t>
  </si>
  <si>
    <t>Vergleichbarkeit</t>
  </si>
  <si>
    <t>Streckenlänge</t>
  </si>
  <si>
    <t>6,84 km</t>
  </si>
  <si>
    <t>Vernetzung</t>
  </si>
  <si>
    <t>Ja mit Strecke London-Penzance</t>
  </si>
  <si>
    <t>Fahrplan</t>
  </si>
  <si>
    <t>30min-Takt; Fz 11 min</t>
  </si>
  <si>
    <t>vmax</t>
  </si>
  <si>
    <t>48 km/h</t>
  </si>
  <si>
    <t>Wendezeiten</t>
  </si>
  <si>
    <t>4/5min</t>
  </si>
  <si>
    <t>Fahrzeugbedarf</t>
  </si>
  <si>
    <t>Lademöglichkeiten</t>
  </si>
  <si>
    <t>St. Erth, St. Ives</t>
  </si>
  <si>
    <t>Betriebsfahrten</t>
  </si>
  <si>
    <t>Zu-/Heimführung Penzance – St. Erth 10km</t>
  </si>
  <si>
    <t>Klima</t>
  </si>
  <si>
    <t>Atlantisch, keine Extreme</t>
  </si>
  <si>
    <t>Multimodaler Energiehub</t>
  </si>
  <si>
    <t>St. Erth P&amp;R, St. Ives Besucherparkplatz</t>
  </si>
  <si>
    <t>Möglichkeiten Energieerzeugung</t>
  </si>
  <si>
    <t>Wind; PV weniger</t>
  </si>
  <si>
    <t>1 Zug auf der Strecke (Einfach oder Doppelgarnitur) à Bedarf 3 Garnituren</t>
  </si>
  <si>
    <t>System</t>
  </si>
  <si>
    <t>People Mover</t>
  </si>
  <si>
    <t>Seilbahn</t>
  </si>
  <si>
    <t>Cable Liner</t>
  </si>
  <si>
    <t>Straßenbahn</t>
  </si>
  <si>
    <t>Vollbahn</t>
  </si>
  <si>
    <t>…</t>
  </si>
  <si>
    <t>Spurweite</t>
  </si>
  <si>
    <t>Normalspur</t>
  </si>
  <si>
    <t>Meterspur</t>
  </si>
  <si>
    <t>Schmalspur</t>
  </si>
  <si>
    <t>Betriebliche Anforderungen</t>
  </si>
  <si>
    <t>Fahrgastkapazität (Grundeinheit, Maximalkapazität)</t>
  </si>
  <si>
    <t>bedingt erfüllt</t>
  </si>
  <si>
    <t>nicht erfüllt</t>
  </si>
  <si>
    <t>erfüllt</t>
  </si>
  <si>
    <t>Fahrzeit/Fahrdynamik</t>
  </si>
  <si>
    <t>Übergang Bf. Waidhofen gewährleistet</t>
  </si>
  <si>
    <t>Zweirichtungsbetrieb</t>
  </si>
  <si>
    <t>Fahrgastwechselzeit</t>
  </si>
  <si>
    <t>Anforderungen Schülerverkehr</t>
  </si>
  <si>
    <t>Anforderungen PRM realisierbar</t>
  </si>
  <si>
    <t>Fahrradtransport realisierbar</t>
  </si>
  <si>
    <t>Realisierbarkeit Automatisierung</t>
  </si>
  <si>
    <t>Infrastruktur-Rahmenbedingungen</t>
  </si>
  <si>
    <t>Anpassungsbedarf Bahnsteige (Länge, Höhe)</t>
  </si>
  <si>
    <t>hoch</t>
  </si>
  <si>
    <t>mittel</t>
  </si>
  <si>
    <t>gering</t>
  </si>
  <si>
    <t>Anpassungsbedarf Gleisanlagen</t>
  </si>
  <si>
    <t>Anpassungsbedarf Umgrenzungsprofil</t>
  </si>
  <si>
    <t>Einhaltung Achslast</t>
  </si>
  <si>
    <t>Anpassungsbedarf EK</t>
  </si>
  <si>
    <t>Anpassungsbedarf Werkstätte</t>
  </si>
  <si>
    <t>Anpassungsbedarf Energieversorgungsanlagen</t>
  </si>
  <si>
    <t>Umfeld</t>
  </si>
  <si>
    <t>Auswirkung Ortsbild</t>
  </si>
  <si>
    <t>Vergleichbare praktische Anwendungsfälle vorhanden</t>
  </si>
  <si>
    <t>Genehmigungsrisiko / Rechtsrahmen</t>
  </si>
  <si>
    <t>Marktsituation Lieferanten</t>
  </si>
  <si>
    <t xml:space="preserve">Abschätzung Investbedarf pro Fahrzeug </t>
  </si>
  <si>
    <t>Anzahl Fahrzeuge</t>
  </si>
  <si>
    <t>Fahrzeuge Gesamt</t>
  </si>
  <si>
    <t>Abschätzung Investbedarf Infrastruktur pro km</t>
  </si>
  <si>
    <t>Infra Gesamt</t>
  </si>
  <si>
    <t>Gesamtkosten</t>
  </si>
  <si>
    <t>Quellen:</t>
  </si>
  <si>
    <t>Bewertung Gesamtkosten</t>
  </si>
  <si>
    <t>Umrechung in Punkte</t>
  </si>
  <si>
    <t>Gesamtsumme</t>
  </si>
  <si>
    <t>Reihenfolge</t>
  </si>
  <si>
    <t>€ pro Punkte</t>
  </si>
  <si>
    <t xml:space="preserve">Name der Strecke: </t>
  </si>
  <si>
    <t>Anleitung:</t>
  </si>
  <si>
    <t>Jedes Kriterium ist mit -1, 0 oder 1 zu bewerten (1 = trifft zu; 0 = trifft eventuell zu; -1 = trifft nicht zu).</t>
  </si>
  <si>
    <t>Ergebnis: Die Strecke ist…</t>
  </si>
  <si>
    <t>...mit der Strecke aus dem Projekt ZeNeBa.</t>
  </si>
  <si>
    <t xml:space="preserve">Wenn die Strecke vergleichbar mit dem Projekt ZeNeBa ist, kann die Checkliste verwendet werden, um das Vorhaben grob zu projektieren. </t>
  </si>
  <si>
    <t xml:space="preserve">Kriterien </t>
  </si>
  <si>
    <t>Variante 1</t>
  </si>
  <si>
    <t>Variante 2</t>
  </si>
  <si>
    <t>Variante 3</t>
  </si>
  <si>
    <t>Variante 4</t>
  </si>
  <si>
    <t>Gf (%)</t>
  </si>
  <si>
    <t>Zf</t>
  </si>
  <si>
    <t>TN</t>
  </si>
  <si>
    <t xml:space="preserve">Infrastrukturkosten </t>
  </si>
  <si>
    <t>Fahrzeugkosten</t>
  </si>
  <si>
    <t>Betriebskosten</t>
  </si>
  <si>
    <t>Energieverbrauch</t>
  </si>
  <si>
    <t>Emissionen (Betrieb)</t>
  </si>
  <si>
    <t xml:space="preserve">Verfügbarkeit/Versorgungsrisiko </t>
  </si>
  <si>
    <t>Innovationsgehalt</t>
  </si>
  <si>
    <t>Umsetzungsrisiko (Marktsituation, Rechtsrahmen, Umfang..)</t>
  </si>
  <si>
    <t>Zugänglichkeit und Platzangebot</t>
  </si>
  <si>
    <t>Summe (GN)</t>
  </si>
  <si>
    <t>Ranking</t>
  </si>
  <si>
    <t>Hinweis:</t>
  </si>
  <si>
    <t>In der Bewertung der Varianten wird beurteilt und gegenübergestellt, inwiefern die Varianten die einzelnen Kriterien erfüllen. Der Grad der Zielerfüllung wird durch den Zielerfüllungsfaktor (Zf) ausgedruckt. Hierbei gilt: 0 = das Kriterium wird gar nicht erfüllt, 5= das Kriterium wird mittelmäßig/teilweise erfüllt, 10= das Kriterium wird überragend erfüllt. Die Bewertungen 1-4 sowie 6-9 sind entsprechende Zwischenstufen.</t>
  </si>
  <si>
    <t>Die Teilnutzwerte (TN) der einzelnen Kriterien werden durch Multiplikation der Gewichtungsfaktoren (GF) mit den Zielerfüllungsfaktoren errechnet. Die Gewichtungsfaktoren sind Empfehlungen aus dem Projekt ZeNeBa.
TN=Gf*Zf											(1)
Der Gesamtnutzwert einer Variante ist die Summe ihrer Teilnutzwerte. 
GN=∑TN											(2)</t>
  </si>
  <si>
    <r>
      <rPr>
        <b/>
        <sz val="11"/>
        <color theme="1"/>
        <rFont val="Arial"/>
        <family val="2"/>
      </rPr>
      <t>Ergebnis</t>
    </r>
    <r>
      <rPr>
        <sz val="11"/>
        <color theme="1"/>
        <rFont val="Arial"/>
        <family val="2"/>
      </rPr>
      <t>:  Die Varianten können damit in eine Rangfolge gebracht werden. Der höchste Nutzwert gibt die beste Variante an.</t>
    </r>
  </si>
  <si>
    <t>Nutzwert-Analyse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</si>
</sst>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C07]\ * #,##0.00_-;\-[$€-C07]\ * #,##0.00_-;_-[$€-C07]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7"/>
      <color rgb="FFFFFFFF"/>
      <name val="Segoe U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0" fillId="3" borderId="0" xfId="0" applyFill="1"/>
    <xf numFmtId="0" fontId="4" fillId="0" borderId="0" xfId="0" applyFont="1"/>
    <xf numFmtId="0" fontId="5" fillId="4" borderId="0" xfId="0" applyFont="1" applyFill="1"/>
    <xf numFmtId="0" fontId="0" fillId="4" borderId="0" xfId="0" applyFill="1"/>
    <xf numFmtId="0" fontId="5" fillId="0" borderId="0" xfId="0" applyFont="1"/>
    <xf numFmtId="0" fontId="5" fillId="5" borderId="3" xfId="0" applyFont="1" applyFill="1" applyBorder="1" applyAlignment="1">
      <alignment horizontal="left"/>
    </xf>
    <xf numFmtId="1" fontId="5" fillId="5" borderId="4" xfId="0" applyNumberFormat="1" applyFont="1" applyFill="1" applyBorder="1" applyAlignment="1">
      <alignment horizontal="right"/>
    </xf>
    <xf numFmtId="0" fontId="5" fillId="6" borderId="0" xfId="0" applyFont="1" applyFill="1"/>
    <xf numFmtId="164" fontId="5" fillId="6" borderId="0" xfId="0" applyNumberFormat="1" applyFont="1" applyFill="1"/>
    <xf numFmtId="0" fontId="0" fillId="6" borderId="0" xfId="0" applyFill="1"/>
    <xf numFmtId="1" fontId="5" fillId="6" borderId="0" xfId="0" applyNumberFormat="1" applyFont="1" applyFill="1"/>
    <xf numFmtId="1" fontId="0" fillId="6" borderId="0" xfId="0" applyNumberFormat="1" applyFill="1"/>
    <xf numFmtId="1" fontId="0" fillId="0" borderId="0" xfId="0" applyNumberFormat="1"/>
    <xf numFmtId="0" fontId="5" fillId="6" borderId="5" xfId="0" applyFont="1" applyFill="1" applyBorder="1"/>
    <xf numFmtId="164" fontId="5" fillId="6" borderId="5" xfId="0" applyNumberFormat="1" applyFont="1" applyFill="1" applyBorder="1"/>
    <xf numFmtId="0" fontId="0" fillId="6" borderId="5" xfId="0" applyFill="1" applyBorder="1"/>
    <xf numFmtId="0" fontId="0" fillId="0" borderId="5" xfId="0" applyBorder="1"/>
    <xf numFmtId="0" fontId="5" fillId="6" borderId="6" xfId="0" applyFont="1" applyFill="1" applyBorder="1"/>
    <xf numFmtId="164" fontId="5" fillId="6" borderId="6" xfId="0" applyNumberFormat="1" applyFont="1" applyFill="1" applyBorder="1"/>
    <xf numFmtId="0" fontId="0" fillId="6" borderId="6" xfId="0" applyFill="1" applyBorder="1"/>
    <xf numFmtId="0" fontId="0" fillId="0" borderId="6" xfId="0" applyBorder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/>
    <xf numFmtId="0" fontId="1" fillId="0" borderId="0" xfId="0" applyFont="1"/>
    <xf numFmtId="0" fontId="3" fillId="0" borderId="0" xfId="1" applyAlignment="1"/>
    <xf numFmtId="0" fontId="7" fillId="0" borderId="0" xfId="0" applyFont="1"/>
    <xf numFmtId="0" fontId="1" fillId="3" borderId="0" xfId="0" applyFont="1" applyFill="1"/>
    <xf numFmtId="0" fontId="0" fillId="7" borderId="0" xfId="0" applyFill="1"/>
    <xf numFmtId="164" fontId="1" fillId="0" borderId="0" xfId="0" applyNumberFormat="1" applyFont="1"/>
    <xf numFmtId="0" fontId="0" fillId="2" borderId="0" xfId="0" applyFill="1" applyBorder="1"/>
    <xf numFmtId="0" fontId="0" fillId="0" borderId="0" xfId="0" applyBorder="1"/>
    <xf numFmtId="0" fontId="0" fillId="3" borderId="0" xfId="0" applyFill="1" applyBorder="1"/>
    <xf numFmtId="0" fontId="4" fillId="0" borderId="0" xfId="0" applyFont="1" applyBorder="1"/>
    <xf numFmtId="0" fontId="5" fillId="4" borderId="0" xfId="0" applyFont="1" applyFill="1" applyBorder="1"/>
    <xf numFmtId="0" fontId="0" fillId="4" borderId="0" xfId="0" applyFill="1" applyBorder="1"/>
    <xf numFmtId="1" fontId="5" fillId="5" borderId="7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/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9" borderId="2" xfId="0" applyFont="1" applyFill="1" applyBorder="1" applyAlignment="1">
      <alignment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10" borderId="10" xfId="0" applyFont="1" applyFill="1" applyBorder="1" applyAlignment="1">
      <alignment vertical="center" wrapText="1"/>
    </xf>
    <xf numFmtId="0" fontId="8" fillId="10" borderId="11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2" fontId="11" fillId="10" borderId="11" xfId="0" applyNumberFormat="1" applyFont="1" applyFill="1" applyBorder="1" applyAlignment="1">
      <alignment horizontal="center" vertical="center" wrapText="1"/>
    </xf>
    <xf numFmtId="2" fontId="10" fillId="10" borderId="11" xfId="0" applyNumberFormat="1" applyFont="1" applyFill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0" fillId="8" borderId="0" xfId="0" applyFill="1" applyAlignment="1">
      <alignment wrapText="1"/>
    </xf>
    <xf numFmtId="0" fontId="0" fillId="4" borderId="0" xfId="0" applyFill="1" applyAlignment="1">
      <alignment horizontal="center" vertical="center" textRotation="90"/>
    </xf>
    <xf numFmtId="0" fontId="0" fillId="3" borderId="0" xfId="0" applyFill="1" applyAlignment="1">
      <alignment horizontal="center" vertical="center" textRotation="90" wrapText="1"/>
    </xf>
    <xf numFmtId="0" fontId="5" fillId="4" borderId="0" xfId="0" applyFont="1" applyFill="1" applyAlignment="1">
      <alignment horizontal="center" vertical="center" textRotation="90" wrapText="1"/>
    </xf>
    <xf numFmtId="0" fontId="5" fillId="4" borderId="0" xfId="0" applyFont="1" applyFill="1" applyAlignment="1">
      <alignment horizontal="center" vertical="center" textRotation="90"/>
    </xf>
    <xf numFmtId="0" fontId="0" fillId="4" borderId="0" xfId="0" applyFill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8" borderId="0" xfId="0" applyFont="1" applyFill="1" applyAlignment="1">
      <alignment horizontal="left" vertical="top" wrapText="1"/>
    </xf>
    <xf numFmtId="0" fontId="8" fillId="8" borderId="0" xfId="0" applyFont="1" applyFill="1" applyAlignment="1">
      <alignment horizontal="left" vertical="center" wrapText="1"/>
    </xf>
    <xf numFmtId="0" fontId="9" fillId="9" borderId="12" xfId="0" applyFont="1" applyFill="1" applyBorder="1" applyAlignment="1">
      <alignment vertical="center" wrapText="1"/>
    </xf>
    <xf numFmtId="0" fontId="9" fillId="9" borderId="10" xfId="0" applyFont="1" applyFill="1" applyBorder="1" applyAlignment="1">
      <alignment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3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255708</xdr:colOff>
      <xdr:row>53</xdr:row>
      <xdr:rowOff>152400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E8B9448-CACA-89D6-DE0D-1B14E184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711370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10</xdr:col>
      <xdr:colOff>258883</xdr:colOff>
      <xdr:row>56</xdr:row>
      <xdr:rowOff>111125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5692030-13EC-C74E-9F5F-4A1174F0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7116883" cy="10055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10</xdr:col>
      <xdr:colOff>255708</xdr:colOff>
      <xdr:row>112</xdr:row>
      <xdr:rowOff>104775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DD58F42-8C49-FF1B-029C-20B7A3AF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315575"/>
          <a:ext cx="7113708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255708</xdr:colOff>
      <xdr:row>56</xdr:row>
      <xdr:rowOff>104775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B233F543-9058-C611-54FD-3DD5FBC92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7113708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10</xdr:col>
      <xdr:colOff>255708</xdr:colOff>
      <xdr:row>112</xdr:row>
      <xdr:rowOff>104775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51FD4ACB-0837-9EF2-E8DE-23CDD8669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0315575"/>
          <a:ext cx="7113708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10</xdr:col>
      <xdr:colOff>255708</xdr:colOff>
      <xdr:row>168</xdr:row>
      <xdr:rowOff>104775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72B8B97C-F10A-6343-20C7-0DDC0191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20450175"/>
          <a:ext cx="7113708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BD66-9611-466C-A121-38AFA0BB3441}">
  <dimension ref="A1:P73"/>
  <sheetViews>
    <sheetView tabSelected="1" topLeftCell="A3" workbookViewId="0">
      <selection activeCell="R11" sqref="R11"/>
    </sheetView>
  </sheetViews>
  <sheetFormatPr baseColWidth="10" defaultRowHeight="14.5" x14ac:dyDescent="0.35"/>
  <sheetData>
    <row r="1" spans="1:16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x14ac:dyDescent="0.3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x14ac:dyDescent="0.3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x14ac:dyDescent="0.3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x14ac:dyDescent="0.3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x14ac:dyDescent="0.3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x14ac:dyDescent="0.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1:16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 x14ac:dyDescent="0.3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 x14ac:dyDescent="0.3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6" x14ac:dyDescent="0.3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 x14ac:dyDescent="0.3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</row>
    <row r="23" spans="1:16" x14ac:dyDescent="0.3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3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1:16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</row>
    <row r="30" spans="1:16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 x14ac:dyDescent="0.3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spans="1:16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16" x14ac:dyDescent="0.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6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6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6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x14ac:dyDescent="0.3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 x14ac:dyDescent="0.3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1:16" x14ac:dyDescent="0.3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 x14ac:dyDescent="0.3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x14ac:dyDescent="0.3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  <row r="54" spans="1:16" x14ac:dyDescent="0.3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1:16" x14ac:dyDescent="0.3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1:16" x14ac:dyDescent="0.3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3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  <row r="58" spans="1:16" x14ac:dyDescent="0.3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  <row r="59" spans="1:16" x14ac:dyDescent="0.3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</row>
    <row r="60" spans="1:16" x14ac:dyDescent="0.3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1:16" x14ac:dyDescent="0.3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1:16" x14ac:dyDescent="0.3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1:16" x14ac:dyDescent="0.3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1:16" x14ac:dyDescent="0.3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1:16" x14ac:dyDescent="0.3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  <row r="66" spans="1:16" x14ac:dyDescent="0.3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</row>
    <row r="67" spans="1:16" x14ac:dyDescent="0.3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</row>
    <row r="68" spans="1:16" x14ac:dyDescent="0.3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</row>
    <row r="69" spans="1:16" x14ac:dyDescent="0.3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</row>
    <row r="70" spans="1:16" x14ac:dyDescent="0.3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</row>
    <row r="71" spans="1:16" x14ac:dyDescent="0.3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</row>
    <row r="72" spans="1:16" x14ac:dyDescent="0.3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</row>
    <row r="73" spans="1:16" x14ac:dyDescent="0.3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374F-40F1-49F0-83AE-88E8D0B2549E}">
  <dimension ref="A1:O71"/>
  <sheetViews>
    <sheetView workbookViewId="0">
      <selection activeCell="B14" sqref="B14"/>
    </sheetView>
  </sheetViews>
  <sheetFormatPr baseColWidth="10" defaultRowHeight="14.5" x14ac:dyDescent="0.35"/>
  <cols>
    <col min="2" max="2" width="50" bestFit="1" customWidth="1"/>
    <col min="3" max="14" width="18.7265625" customWidth="1"/>
  </cols>
  <sheetData>
    <row r="1" spans="1:14" x14ac:dyDescent="0.35">
      <c r="A1" s="1"/>
      <c r="B1" s="1" t="s">
        <v>25</v>
      </c>
      <c r="C1" s="1" t="s">
        <v>26</v>
      </c>
      <c r="D1" s="1" t="s">
        <v>27</v>
      </c>
      <c r="E1" s="1" t="s">
        <v>28</v>
      </c>
      <c r="F1" s="1" t="s">
        <v>29</v>
      </c>
      <c r="G1" s="1" t="s">
        <v>29</v>
      </c>
      <c r="H1" s="1" t="s">
        <v>29</v>
      </c>
      <c r="I1" s="1" t="s">
        <v>30</v>
      </c>
      <c r="J1" s="1" t="s">
        <v>30</v>
      </c>
      <c r="K1" s="32" t="s">
        <v>30</v>
      </c>
      <c r="L1" s="1" t="s">
        <v>31</v>
      </c>
      <c r="M1" s="1" t="s">
        <v>31</v>
      </c>
      <c r="N1" s="1"/>
    </row>
    <row r="2" spans="1:14" x14ac:dyDescent="0.35">
      <c r="A2" s="1"/>
      <c r="B2" s="1" t="s">
        <v>32</v>
      </c>
      <c r="C2" s="1"/>
      <c r="D2" s="1"/>
      <c r="E2" s="1"/>
      <c r="F2" s="1" t="s">
        <v>33</v>
      </c>
      <c r="G2" s="1" t="s">
        <v>34</v>
      </c>
      <c r="H2" s="1" t="s">
        <v>35</v>
      </c>
      <c r="I2" s="1" t="s">
        <v>33</v>
      </c>
      <c r="J2" s="1" t="s">
        <v>34</v>
      </c>
      <c r="K2" s="32" t="s">
        <v>35</v>
      </c>
      <c r="L2" s="1"/>
      <c r="M2" s="1"/>
      <c r="N2" s="1"/>
    </row>
    <row r="3" spans="1:14" x14ac:dyDescent="0.35">
      <c r="K3" s="33"/>
    </row>
    <row r="4" spans="1:14" x14ac:dyDescent="0.35">
      <c r="A4" s="66" t="s">
        <v>36</v>
      </c>
      <c r="B4" s="2" t="s">
        <v>37</v>
      </c>
      <c r="C4" s="2"/>
      <c r="D4" s="2"/>
      <c r="E4" s="2"/>
      <c r="F4" s="2"/>
      <c r="G4" s="2"/>
      <c r="H4" s="2"/>
      <c r="I4" s="2"/>
      <c r="J4" s="2"/>
      <c r="K4" s="34"/>
      <c r="L4" s="2"/>
      <c r="M4" s="2"/>
      <c r="N4" s="2" t="s">
        <v>40</v>
      </c>
    </row>
    <row r="5" spans="1:14" x14ac:dyDescent="0.35">
      <c r="A5" s="66"/>
      <c r="B5" s="2" t="s">
        <v>41</v>
      </c>
      <c r="C5" s="2"/>
      <c r="D5" s="2"/>
      <c r="E5" s="2"/>
      <c r="F5" s="2"/>
      <c r="G5" s="2"/>
      <c r="H5" s="2"/>
      <c r="I5" s="2"/>
      <c r="J5" s="2"/>
      <c r="K5" s="34"/>
      <c r="L5" s="2"/>
      <c r="M5" s="2"/>
      <c r="N5" s="2" t="s">
        <v>38</v>
      </c>
    </row>
    <row r="6" spans="1:14" x14ac:dyDescent="0.35">
      <c r="A6" s="66"/>
      <c r="B6" s="2" t="s">
        <v>42</v>
      </c>
      <c r="C6" s="2"/>
      <c r="D6" s="2"/>
      <c r="E6" s="2"/>
      <c r="F6" s="2"/>
      <c r="G6" s="2"/>
      <c r="H6" s="2"/>
      <c r="I6" s="2"/>
      <c r="J6" s="2"/>
      <c r="K6" s="34"/>
      <c r="L6" s="2"/>
      <c r="M6" s="2"/>
      <c r="N6" s="2" t="s">
        <v>39</v>
      </c>
    </row>
    <row r="7" spans="1:14" x14ac:dyDescent="0.35">
      <c r="A7" s="66"/>
      <c r="B7" s="2" t="s">
        <v>43</v>
      </c>
      <c r="C7" s="2"/>
      <c r="D7" s="2"/>
      <c r="E7" s="2"/>
      <c r="F7" s="2"/>
      <c r="G7" s="2"/>
      <c r="H7" s="2"/>
      <c r="I7" s="2"/>
      <c r="J7" s="2"/>
      <c r="K7" s="34"/>
      <c r="L7" s="2"/>
      <c r="M7" s="2"/>
      <c r="N7" s="2"/>
    </row>
    <row r="8" spans="1:14" x14ac:dyDescent="0.35">
      <c r="A8" s="66"/>
      <c r="B8" s="2" t="s">
        <v>44</v>
      </c>
      <c r="C8" s="2"/>
      <c r="D8" s="2"/>
      <c r="E8" s="2"/>
      <c r="F8" s="2"/>
      <c r="G8" s="2"/>
      <c r="H8" s="2"/>
      <c r="I8" s="2"/>
      <c r="J8" s="2"/>
      <c r="K8" s="34"/>
      <c r="L8" s="2"/>
      <c r="M8" s="2"/>
      <c r="N8" s="2"/>
    </row>
    <row r="9" spans="1:14" x14ac:dyDescent="0.35">
      <c r="A9" s="66"/>
      <c r="B9" s="2" t="s">
        <v>45</v>
      </c>
      <c r="C9" s="2"/>
      <c r="D9" s="2"/>
      <c r="E9" s="2"/>
      <c r="F9" s="2"/>
      <c r="G9" s="2"/>
      <c r="H9" s="2"/>
      <c r="I9" s="2"/>
      <c r="J9" s="2"/>
      <c r="K9" s="34"/>
      <c r="L9" s="2"/>
      <c r="M9" s="2"/>
      <c r="N9" s="2"/>
    </row>
    <row r="10" spans="1:14" x14ac:dyDescent="0.35">
      <c r="A10" s="66"/>
      <c r="B10" s="2" t="s">
        <v>46</v>
      </c>
      <c r="C10" s="2"/>
      <c r="D10" s="2"/>
      <c r="E10" s="2"/>
      <c r="F10" s="2"/>
      <c r="G10" s="2"/>
      <c r="H10" s="2"/>
      <c r="I10" s="2"/>
      <c r="J10" s="2"/>
      <c r="K10" s="34"/>
      <c r="L10" s="2"/>
      <c r="M10" s="2"/>
      <c r="N10" s="2"/>
    </row>
    <row r="11" spans="1:14" x14ac:dyDescent="0.35">
      <c r="A11" s="66"/>
      <c r="B11" s="2" t="s">
        <v>47</v>
      </c>
      <c r="C11" s="2"/>
      <c r="D11" s="2"/>
      <c r="E11" s="2"/>
      <c r="F11" s="2"/>
      <c r="G11" s="2"/>
      <c r="H11" s="2"/>
      <c r="I11" s="2"/>
      <c r="J11" s="2"/>
      <c r="K11" s="34"/>
      <c r="L11" s="2"/>
      <c r="M11" s="2"/>
      <c r="N11" s="2"/>
    </row>
    <row r="12" spans="1:14" x14ac:dyDescent="0.35">
      <c r="A12" s="66"/>
      <c r="B12" s="2" t="s">
        <v>48</v>
      </c>
      <c r="C12" s="2"/>
      <c r="D12" s="2"/>
      <c r="E12" s="2"/>
      <c r="F12" s="2"/>
      <c r="G12" s="2"/>
      <c r="H12" s="2"/>
      <c r="I12" s="2"/>
      <c r="J12" s="2"/>
      <c r="K12" s="34"/>
      <c r="L12" s="2"/>
      <c r="M12" s="2"/>
      <c r="N12" s="2"/>
    </row>
    <row r="13" spans="1:14" x14ac:dyDescent="0.35">
      <c r="C13" s="3"/>
      <c r="D13" s="3"/>
      <c r="E13" s="3"/>
      <c r="F13" s="3"/>
      <c r="G13" s="3"/>
      <c r="H13" s="3"/>
      <c r="I13" s="3"/>
      <c r="J13" s="3"/>
      <c r="K13" s="35"/>
    </row>
    <row r="14" spans="1:14" ht="14.5" customHeight="1" x14ac:dyDescent="0.35">
      <c r="A14" s="67" t="s">
        <v>49</v>
      </c>
      <c r="B14" s="4" t="s">
        <v>50</v>
      </c>
      <c r="C14" s="4"/>
      <c r="D14" s="4"/>
      <c r="E14" s="4"/>
      <c r="F14" s="4"/>
      <c r="G14" s="4"/>
      <c r="H14" s="4"/>
      <c r="I14" s="4"/>
      <c r="J14" s="4"/>
      <c r="K14" s="36"/>
      <c r="L14" s="5"/>
      <c r="M14" s="5"/>
      <c r="N14" s="5" t="s">
        <v>53</v>
      </c>
    </row>
    <row r="15" spans="1:14" x14ac:dyDescent="0.35">
      <c r="A15" s="67"/>
      <c r="B15" s="4" t="s">
        <v>54</v>
      </c>
      <c r="C15" s="4"/>
      <c r="D15" s="4"/>
      <c r="E15" s="4"/>
      <c r="F15" s="4"/>
      <c r="G15" s="4"/>
      <c r="H15" s="4"/>
      <c r="I15" s="4"/>
      <c r="J15" s="4"/>
      <c r="K15" s="36"/>
      <c r="L15" s="5"/>
      <c r="M15" s="5"/>
      <c r="N15" s="5" t="s">
        <v>52</v>
      </c>
    </row>
    <row r="16" spans="1:14" x14ac:dyDescent="0.35">
      <c r="A16" s="67"/>
      <c r="B16" s="4" t="s">
        <v>55</v>
      </c>
      <c r="C16" s="4"/>
      <c r="D16" s="4"/>
      <c r="E16" s="4"/>
      <c r="F16" s="4"/>
      <c r="G16" s="4"/>
      <c r="H16" s="4"/>
      <c r="I16" s="4"/>
      <c r="J16" s="4"/>
      <c r="K16" s="36"/>
      <c r="L16" s="5"/>
      <c r="M16" s="5"/>
      <c r="N16" s="5" t="s">
        <v>51</v>
      </c>
    </row>
    <row r="17" spans="1:14" x14ac:dyDescent="0.35">
      <c r="A17" s="67"/>
      <c r="B17" s="4" t="s">
        <v>56</v>
      </c>
      <c r="C17" s="4"/>
      <c r="D17" s="4"/>
      <c r="E17" s="4"/>
      <c r="F17" s="4"/>
      <c r="G17" s="4"/>
      <c r="H17" s="4"/>
      <c r="I17" s="4"/>
      <c r="J17" s="4"/>
      <c r="K17" s="36"/>
      <c r="L17" s="5"/>
      <c r="M17" s="5"/>
      <c r="N17" s="5"/>
    </row>
    <row r="18" spans="1:14" x14ac:dyDescent="0.35">
      <c r="A18" s="67"/>
      <c r="B18" s="4" t="s">
        <v>57</v>
      </c>
      <c r="C18" s="4"/>
      <c r="D18" s="4"/>
      <c r="E18" s="4"/>
      <c r="F18" s="4"/>
      <c r="G18" s="4"/>
      <c r="H18" s="4"/>
      <c r="I18" s="4"/>
      <c r="J18" s="4"/>
      <c r="K18" s="36"/>
      <c r="L18" s="5"/>
      <c r="M18" s="5"/>
      <c r="N18" s="5"/>
    </row>
    <row r="19" spans="1:14" x14ac:dyDescent="0.35">
      <c r="A19" s="67"/>
      <c r="B19" s="4" t="s">
        <v>58</v>
      </c>
      <c r="C19" s="4"/>
      <c r="D19" s="4"/>
      <c r="E19" s="4"/>
      <c r="F19" s="4"/>
      <c r="G19" s="4"/>
      <c r="H19" s="4"/>
      <c r="I19" s="4"/>
      <c r="J19" s="4"/>
      <c r="K19" s="36"/>
      <c r="L19" s="5"/>
      <c r="M19" s="5"/>
      <c r="N19" s="5"/>
    </row>
    <row r="20" spans="1:14" x14ac:dyDescent="0.35">
      <c r="A20" s="67"/>
      <c r="B20" s="4" t="s">
        <v>59</v>
      </c>
      <c r="C20" s="4"/>
      <c r="D20" s="4"/>
      <c r="E20" s="4"/>
      <c r="F20" s="4"/>
      <c r="G20" s="4"/>
      <c r="H20" s="4"/>
      <c r="I20" s="4"/>
      <c r="J20" s="4"/>
      <c r="K20" s="36"/>
      <c r="L20" s="5"/>
      <c r="M20" s="5"/>
      <c r="N20" s="5"/>
    </row>
    <row r="21" spans="1:14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37"/>
      <c r="L21" s="5"/>
      <c r="M21" s="5"/>
      <c r="N21" s="5"/>
    </row>
    <row r="22" spans="1:14" x14ac:dyDescent="0.35">
      <c r="A22" s="68" t="s">
        <v>60</v>
      </c>
      <c r="B22" s="4" t="s">
        <v>61</v>
      </c>
      <c r="C22" s="4"/>
      <c r="D22" s="4"/>
      <c r="E22" s="4"/>
      <c r="F22" s="4"/>
      <c r="G22" s="4"/>
      <c r="H22" s="4"/>
      <c r="I22" s="4"/>
      <c r="J22" s="4"/>
      <c r="K22" s="36"/>
      <c r="L22" s="4"/>
      <c r="M22" s="4"/>
      <c r="N22" s="5"/>
    </row>
    <row r="23" spans="1:14" x14ac:dyDescent="0.35">
      <c r="A23" s="68"/>
      <c r="B23" s="4" t="s">
        <v>62</v>
      </c>
      <c r="C23" s="4"/>
      <c r="D23" s="4"/>
      <c r="E23" s="4"/>
      <c r="F23" s="4"/>
      <c r="G23" s="4"/>
      <c r="H23" s="4"/>
      <c r="I23" s="4"/>
      <c r="J23" s="4"/>
      <c r="K23" s="36"/>
      <c r="L23" s="4"/>
      <c r="M23" s="4"/>
      <c r="N23" s="5"/>
    </row>
    <row r="24" spans="1:14" x14ac:dyDescent="0.35">
      <c r="A24" s="68"/>
      <c r="B24" s="4" t="s">
        <v>63</v>
      </c>
      <c r="C24" s="4"/>
      <c r="D24" s="4"/>
      <c r="E24" s="4"/>
      <c r="F24" s="4"/>
      <c r="G24" s="4"/>
      <c r="H24" s="4"/>
      <c r="I24" s="4"/>
      <c r="J24" s="4"/>
      <c r="K24" s="36"/>
      <c r="L24" s="4"/>
      <c r="M24" s="4"/>
      <c r="N24" s="5"/>
    </row>
    <row r="25" spans="1:14" x14ac:dyDescent="0.35">
      <c r="A25" s="68"/>
      <c r="B25" s="4" t="s">
        <v>64</v>
      </c>
      <c r="C25" s="4"/>
      <c r="D25" s="4"/>
      <c r="E25" s="4"/>
      <c r="F25" s="4"/>
      <c r="G25" s="4"/>
      <c r="H25" s="4"/>
      <c r="I25" s="4"/>
      <c r="J25" s="4"/>
      <c r="K25" s="36"/>
      <c r="L25" s="4"/>
      <c r="M25" s="4"/>
      <c r="N25" s="5"/>
    </row>
    <row r="26" spans="1:14" x14ac:dyDescent="0.35">
      <c r="A26" s="6"/>
      <c r="B26" s="7" t="str">
        <f t="shared" ref="B26" si="0">B67</f>
        <v>Reihenfolge</v>
      </c>
      <c r="C26" s="8"/>
      <c r="D26" s="8"/>
      <c r="E26" s="8"/>
      <c r="F26" s="8"/>
      <c r="G26" s="8"/>
      <c r="H26" s="8"/>
      <c r="I26" s="8"/>
      <c r="J26" s="8"/>
      <c r="K26" s="38"/>
      <c r="L26" s="6"/>
      <c r="M26" s="6"/>
    </row>
    <row r="27" spans="1:14" x14ac:dyDescent="0.35">
      <c r="A27" s="9"/>
      <c r="B27" s="9" t="s">
        <v>65</v>
      </c>
      <c r="C27" s="10"/>
      <c r="D27" s="10"/>
      <c r="E27" s="10"/>
      <c r="F27" s="10"/>
      <c r="G27" s="10"/>
      <c r="H27" s="10"/>
      <c r="I27" s="10"/>
      <c r="J27" s="10"/>
      <c r="K27" s="10"/>
      <c r="L27" s="9"/>
      <c r="M27" s="9"/>
      <c r="N27" s="11"/>
    </row>
    <row r="28" spans="1:14" s="14" customFormat="1" x14ac:dyDescent="0.35">
      <c r="A28" s="12"/>
      <c r="B28" s="12" t="s">
        <v>66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1:14" s="18" customFormat="1" x14ac:dyDescent="0.35">
      <c r="A29" s="15"/>
      <c r="B29" s="15" t="s">
        <v>67</v>
      </c>
      <c r="C29" s="16">
        <f>C27*C28</f>
        <v>0</v>
      </c>
      <c r="D29" s="16">
        <f t="shared" ref="D29:M29" si="1">D27*D28</f>
        <v>0</v>
      </c>
      <c r="E29" s="16">
        <f t="shared" si="1"/>
        <v>0</v>
      </c>
      <c r="F29" s="16">
        <f t="shared" si="1"/>
        <v>0</v>
      </c>
      <c r="G29" s="16">
        <f t="shared" si="1"/>
        <v>0</v>
      </c>
      <c r="H29" s="16">
        <f t="shared" si="1"/>
        <v>0</v>
      </c>
      <c r="I29" s="16">
        <f t="shared" si="1"/>
        <v>0</v>
      </c>
      <c r="J29" s="16">
        <f t="shared" si="1"/>
        <v>0</v>
      </c>
      <c r="K29" s="16">
        <f t="shared" si="1"/>
        <v>0</v>
      </c>
      <c r="L29" s="16"/>
      <c r="M29" s="16">
        <f t="shared" si="1"/>
        <v>0</v>
      </c>
      <c r="N29" s="17"/>
    </row>
    <row r="30" spans="1:14" x14ac:dyDescent="0.35">
      <c r="A30" s="9"/>
      <c r="B30" s="9" t="s">
        <v>68</v>
      </c>
      <c r="C30" s="10"/>
      <c r="D30" s="10"/>
      <c r="E30" s="10"/>
      <c r="F30" s="10"/>
      <c r="G30" s="10"/>
      <c r="H30" s="10"/>
      <c r="I30" s="10"/>
      <c r="J30" s="10"/>
      <c r="K30" s="10"/>
      <c r="L30" s="9"/>
      <c r="M30" s="9"/>
      <c r="N30" s="11"/>
    </row>
    <row r="31" spans="1:14" s="22" customFormat="1" ht="15" thickBot="1" x14ac:dyDescent="0.4">
      <c r="A31" s="19"/>
      <c r="B31" s="19" t="s">
        <v>69</v>
      </c>
      <c r="C31" s="20">
        <f>C30*3.1</f>
        <v>0</v>
      </c>
      <c r="D31" s="20">
        <f t="shared" ref="D31:M31" si="2">D30*3.1</f>
        <v>0</v>
      </c>
      <c r="E31" s="20">
        <f t="shared" si="2"/>
        <v>0</v>
      </c>
      <c r="F31" s="20">
        <f t="shared" si="2"/>
        <v>0</v>
      </c>
      <c r="G31" s="20">
        <f t="shared" si="2"/>
        <v>0</v>
      </c>
      <c r="H31" s="20">
        <f t="shared" si="2"/>
        <v>0</v>
      </c>
      <c r="I31" s="20">
        <f t="shared" si="2"/>
        <v>0</v>
      </c>
      <c r="J31" s="20">
        <f t="shared" si="2"/>
        <v>0</v>
      </c>
      <c r="K31" s="20">
        <f t="shared" si="2"/>
        <v>0</v>
      </c>
      <c r="L31" s="20">
        <f t="shared" si="2"/>
        <v>0</v>
      </c>
      <c r="M31" s="20">
        <f t="shared" si="2"/>
        <v>0</v>
      </c>
      <c r="N31" s="21"/>
    </row>
    <row r="32" spans="1:14" s="26" customFormat="1" ht="15" thickTop="1" x14ac:dyDescent="0.35">
      <c r="A32" s="23"/>
      <c r="B32" s="23" t="s">
        <v>70</v>
      </c>
      <c r="C32" s="24">
        <f>C31+C29</f>
        <v>0</v>
      </c>
      <c r="D32" s="24">
        <f t="shared" ref="D32:M32" si="3">D31+D29</f>
        <v>0</v>
      </c>
      <c r="E32" s="24">
        <f t="shared" si="3"/>
        <v>0</v>
      </c>
      <c r="F32" s="24">
        <f>F31+F29</f>
        <v>0</v>
      </c>
      <c r="G32" s="24">
        <f t="shared" si="3"/>
        <v>0</v>
      </c>
      <c r="H32" s="24">
        <f t="shared" si="3"/>
        <v>0</v>
      </c>
      <c r="I32" s="24">
        <f t="shared" si="3"/>
        <v>0</v>
      </c>
      <c r="J32" s="24">
        <f t="shared" si="3"/>
        <v>0</v>
      </c>
      <c r="K32" s="24">
        <f t="shared" si="3"/>
        <v>0</v>
      </c>
      <c r="L32" s="24">
        <f t="shared" si="3"/>
        <v>0</v>
      </c>
      <c r="M32" s="24">
        <f t="shared" si="3"/>
        <v>0</v>
      </c>
      <c r="N32" s="25"/>
    </row>
    <row r="34" spans="1:15" x14ac:dyDescent="0.35">
      <c r="B34" s="11" t="s">
        <v>71</v>
      </c>
      <c r="C34" s="27"/>
      <c r="D34" s="27"/>
      <c r="E34" s="27"/>
      <c r="F34" s="27"/>
      <c r="I34" s="27"/>
      <c r="J34" s="27"/>
      <c r="K34" s="27"/>
    </row>
    <row r="35" spans="1:15" x14ac:dyDescent="0.35">
      <c r="F35" s="27"/>
      <c r="G35" s="27"/>
      <c r="I35" s="27"/>
    </row>
    <row r="37" spans="1:15" x14ac:dyDescent="0.35">
      <c r="B37" s="11" t="s">
        <v>72</v>
      </c>
      <c r="C37" s="11" t="s">
        <v>53</v>
      </c>
      <c r="D37" s="11" t="s">
        <v>53</v>
      </c>
      <c r="E37" s="11" t="s">
        <v>53</v>
      </c>
      <c r="F37" s="11" t="s">
        <v>52</v>
      </c>
      <c r="G37" s="11" t="s">
        <v>52</v>
      </c>
      <c r="H37" s="11" t="s">
        <v>51</v>
      </c>
      <c r="I37" s="11" t="s">
        <v>53</v>
      </c>
      <c r="J37" s="11" t="s">
        <v>52</v>
      </c>
      <c r="K37" s="11" t="s">
        <v>53</v>
      </c>
    </row>
    <row r="38" spans="1:15" x14ac:dyDescent="0.35">
      <c r="C38" s="28"/>
    </row>
    <row r="39" spans="1:15" x14ac:dyDescent="0.35">
      <c r="C39" s="28"/>
    </row>
    <row r="40" spans="1:15" x14ac:dyDescent="0.35">
      <c r="A40" s="29" t="s">
        <v>73</v>
      </c>
      <c r="B40" s="29"/>
    </row>
    <row r="41" spans="1:15" x14ac:dyDescent="0.35">
      <c r="A41" s="66" t="s">
        <v>36</v>
      </c>
      <c r="B41" s="2" t="s">
        <v>37</v>
      </c>
      <c r="C41" s="2" t="str">
        <f>IF(C4=$N$41,$O$41,IF(C4=$N$42,$O$42,IF(C4=$N$43,$O$43,"ERROR")))</f>
        <v>ERROR</v>
      </c>
      <c r="D41" s="2" t="str">
        <f t="shared" ref="D41:K41" si="4">IF(D4=$N$41,$O$41,IF(D4=$N$42,$O$42,IF(D4=$N$43,$O$43,"ERROR")))</f>
        <v>ERROR</v>
      </c>
      <c r="E41" s="2" t="str">
        <f t="shared" si="4"/>
        <v>ERROR</v>
      </c>
      <c r="F41" s="2" t="str">
        <f t="shared" si="4"/>
        <v>ERROR</v>
      </c>
      <c r="G41" s="2" t="str">
        <f t="shared" si="4"/>
        <v>ERROR</v>
      </c>
      <c r="H41" s="2" t="str">
        <f t="shared" si="4"/>
        <v>ERROR</v>
      </c>
      <c r="I41" s="2" t="str">
        <f t="shared" si="4"/>
        <v>ERROR</v>
      </c>
      <c r="J41" s="2" t="str">
        <f t="shared" si="4"/>
        <v>ERROR</v>
      </c>
      <c r="K41" s="2" t="str">
        <f t="shared" si="4"/>
        <v>ERROR</v>
      </c>
      <c r="L41" s="2"/>
      <c r="M41" s="2"/>
      <c r="N41" s="2" t="s">
        <v>40</v>
      </c>
      <c r="O41">
        <v>2</v>
      </c>
    </row>
    <row r="42" spans="1:15" x14ac:dyDescent="0.35">
      <c r="A42" s="66"/>
      <c r="B42" s="2" t="s">
        <v>41</v>
      </c>
      <c r="C42" s="2" t="str">
        <f t="shared" ref="C42:K49" si="5">IF(C5=$N$41,$O$41,IF(C5=$N$42,$O$42,IF(C5=$N$43,$O$43,"ERROR")))</f>
        <v>ERROR</v>
      </c>
      <c r="D42" s="2" t="str">
        <f t="shared" si="5"/>
        <v>ERROR</v>
      </c>
      <c r="E42" s="2" t="str">
        <f t="shared" si="5"/>
        <v>ERROR</v>
      </c>
      <c r="F42" s="2" t="str">
        <f t="shared" si="5"/>
        <v>ERROR</v>
      </c>
      <c r="G42" s="2" t="str">
        <f t="shared" si="5"/>
        <v>ERROR</v>
      </c>
      <c r="H42" s="2" t="str">
        <f t="shared" si="5"/>
        <v>ERROR</v>
      </c>
      <c r="I42" s="2" t="str">
        <f t="shared" si="5"/>
        <v>ERROR</v>
      </c>
      <c r="J42" s="2" t="str">
        <f t="shared" si="5"/>
        <v>ERROR</v>
      </c>
      <c r="K42" s="2" t="str">
        <f t="shared" si="5"/>
        <v>ERROR</v>
      </c>
      <c r="L42" s="2"/>
      <c r="M42" s="2"/>
      <c r="N42" s="2" t="s">
        <v>38</v>
      </c>
      <c r="O42">
        <v>1</v>
      </c>
    </row>
    <row r="43" spans="1:15" x14ac:dyDescent="0.35">
      <c r="A43" s="66"/>
      <c r="B43" s="2" t="s">
        <v>42</v>
      </c>
      <c r="C43" s="2" t="str">
        <f t="shared" si="5"/>
        <v>ERROR</v>
      </c>
      <c r="D43" s="2" t="str">
        <f t="shared" si="5"/>
        <v>ERROR</v>
      </c>
      <c r="E43" s="2" t="str">
        <f t="shared" si="5"/>
        <v>ERROR</v>
      </c>
      <c r="F43" s="2" t="str">
        <f t="shared" si="5"/>
        <v>ERROR</v>
      </c>
      <c r="G43" s="2" t="str">
        <f t="shared" si="5"/>
        <v>ERROR</v>
      </c>
      <c r="H43" s="2" t="str">
        <f t="shared" si="5"/>
        <v>ERROR</v>
      </c>
      <c r="I43" s="2" t="str">
        <f t="shared" si="5"/>
        <v>ERROR</v>
      </c>
      <c r="J43" s="2" t="str">
        <f t="shared" si="5"/>
        <v>ERROR</v>
      </c>
      <c r="K43" s="2" t="str">
        <f t="shared" si="5"/>
        <v>ERROR</v>
      </c>
      <c r="L43" s="2"/>
      <c r="M43" s="2"/>
      <c r="N43" s="2" t="s">
        <v>39</v>
      </c>
      <c r="O43">
        <v>0</v>
      </c>
    </row>
    <row r="44" spans="1:15" x14ac:dyDescent="0.35">
      <c r="A44" s="66"/>
      <c r="B44" s="2" t="s">
        <v>43</v>
      </c>
      <c r="C44" s="2" t="str">
        <f t="shared" si="5"/>
        <v>ERROR</v>
      </c>
      <c r="D44" s="2" t="str">
        <f t="shared" si="5"/>
        <v>ERROR</v>
      </c>
      <c r="E44" s="2" t="str">
        <f t="shared" si="5"/>
        <v>ERROR</v>
      </c>
      <c r="F44" s="2" t="str">
        <f t="shared" si="5"/>
        <v>ERROR</v>
      </c>
      <c r="G44" s="2" t="str">
        <f t="shared" si="5"/>
        <v>ERROR</v>
      </c>
      <c r="H44" s="2" t="str">
        <f t="shared" si="5"/>
        <v>ERROR</v>
      </c>
      <c r="I44" s="2" t="str">
        <f t="shared" si="5"/>
        <v>ERROR</v>
      </c>
      <c r="J44" s="2" t="str">
        <f t="shared" si="5"/>
        <v>ERROR</v>
      </c>
      <c r="K44" s="2" t="str">
        <f t="shared" si="5"/>
        <v>ERROR</v>
      </c>
      <c r="L44" s="2"/>
      <c r="M44" s="2"/>
      <c r="N44" s="2"/>
    </row>
    <row r="45" spans="1:15" x14ac:dyDescent="0.35">
      <c r="A45" s="66"/>
      <c r="B45" s="2" t="s">
        <v>44</v>
      </c>
      <c r="C45" s="2" t="str">
        <f t="shared" si="5"/>
        <v>ERROR</v>
      </c>
      <c r="D45" s="2" t="str">
        <f t="shared" si="5"/>
        <v>ERROR</v>
      </c>
      <c r="E45" s="2" t="str">
        <f t="shared" si="5"/>
        <v>ERROR</v>
      </c>
      <c r="F45" s="2" t="str">
        <f t="shared" si="5"/>
        <v>ERROR</v>
      </c>
      <c r="G45" s="2" t="str">
        <f t="shared" si="5"/>
        <v>ERROR</v>
      </c>
      <c r="H45" s="2" t="str">
        <f t="shared" si="5"/>
        <v>ERROR</v>
      </c>
      <c r="I45" s="2" t="str">
        <f t="shared" si="5"/>
        <v>ERROR</v>
      </c>
      <c r="J45" s="2" t="str">
        <f t="shared" si="5"/>
        <v>ERROR</v>
      </c>
      <c r="K45" s="2" t="str">
        <f t="shared" si="5"/>
        <v>ERROR</v>
      </c>
      <c r="L45" s="2"/>
      <c r="M45" s="2"/>
      <c r="N45" s="2"/>
    </row>
    <row r="46" spans="1:15" x14ac:dyDescent="0.35">
      <c r="A46" s="66"/>
      <c r="B46" s="2" t="s">
        <v>45</v>
      </c>
      <c r="C46" s="2" t="str">
        <f t="shared" si="5"/>
        <v>ERROR</v>
      </c>
      <c r="D46" s="2" t="str">
        <f t="shared" si="5"/>
        <v>ERROR</v>
      </c>
      <c r="E46" s="2" t="str">
        <f t="shared" si="5"/>
        <v>ERROR</v>
      </c>
      <c r="F46" s="2" t="str">
        <f t="shared" si="5"/>
        <v>ERROR</v>
      </c>
      <c r="G46" s="2" t="str">
        <f t="shared" si="5"/>
        <v>ERROR</v>
      </c>
      <c r="H46" s="2" t="str">
        <f t="shared" si="5"/>
        <v>ERROR</v>
      </c>
      <c r="I46" s="2" t="str">
        <f t="shared" si="5"/>
        <v>ERROR</v>
      </c>
      <c r="J46" s="2" t="str">
        <f t="shared" si="5"/>
        <v>ERROR</v>
      </c>
      <c r="K46" s="2" t="str">
        <f t="shared" si="5"/>
        <v>ERROR</v>
      </c>
      <c r="L46" s="2"/>
      <c r="M46" s="2"/>
      <c r="N46" s="2"/>
    </row>
    <row r="47" spans="1:15" x14ac:dyDescent="0.35">
      <c r="A47" s="66"/>
      <c r="B47" s="2" t="s">
        <v>46</v>
      </c>
      <c r="C47" s="2" t="str">
        <f t="shared" si="5"/>
        <v>ERROR</v>
      </c>
      <c r="D47" s="2" t="str">
        <f t="shared" si="5"/>
        <v>ERROR</v>
      </c>
      <c r="E47" s="2" t="str">
        <f t="shared" si="5"/>
        <v>ERROR</v>
      </c>
      <c r="F47" s="2" t="str">
        <f t="shared" si="5"/>
        <v>ERROR</v>
      </c>
      <c r="G47" s="2" t="str">
        <f t="shared" si="5"/>
        <v>ERROR</v>
      </c>
      <c r="H47" s="2" t="str">
        <f t="shared" si="5"/>
        <v>ERROR</v>
      </c>
      <c r="I47" s="2" t="str">
        <f t="shared" si="5"/>
        <v>ERROR</v>
      </c>
      <c r="J47" s="2" t="str">
        <f t="shared" si="5"/>
        <v>ERROR</v>
      </c>
      <c r="K47" s="2" t="str">
        <f t="shared" si="5"/>
        <v>ERROR</v>
      </c>
      <c r="L47" s="2"/>
      <c r="M47" s="2"/>
      <c r="N47" s="2"/>
    </row>
    <row r="48" spans="1:15" x14ac:dyDescent="0.35">
      <c r="A48" s="66"/>
      <c r="B48" s="2" t="s">
        <v>47</v>
      </c>
      <c r="C48" s="2" t="str">
        <f t="shared" si="5"/>
        <v>ERROR</v>
      </c>
      <c r="D48" s="2" t="str">
        <f t="shared" si="5"/>
        <v>ERROR</v>
      </c>
      <c r="E48" s="2" t="str">
        <f t="shared" si="5"/>
        <v>ERROR</v>
      </c>
      <c r="F48" s="2" t="str">
        <f t="shared" si="5"/>
        <v>ERROR</v>
      </c>
      <c r="G48" s="2" t="str">
        <f t="shared" si="5"/>
        <v>ERROR</v>
      </c>
      <c r="H48" s="2" t="str">
        <f t="shared" si="5"/>
        <v>ERROR</v>
      </c>
      <c r="I48" s="2" t="str">
        <f t="shared" si="5"/>
        <v>ERROR</v>
      </c>
      <c r="J48" s="2" t="str">
        <f t="shared" si="5"/>
        <v>ERROR</v>
      </c>
      <c r="K48" s="2" t="str">
        <f t="shared" si="5"/>
        <v>ERROR</v>
      </c>
      <c r="L48" s="2"/>
      <c r="M48" s="2"/>
      <c r="N48" s="2"/>
    </row>
    <row r="49" spans="1:15" x14ac:dyDescent="0.35">
      <c r="A49" s="66"/>
      <c r="B49" s="2" t="s">
        <v>48</v>
      </c>
      <c r="C49" s="2" t="str">
        <f t="shared" si="5"/>
        <v>ERROR</v>
      </c>
      <c r="D49" s="2" t="str">
        <f t="shared" si="5"/>
        <v>ERROR</v>
      </c>
      <c r="E49" s="2" t="str">
        <f t="shared" si="5"/>
        <v>ERROR</v>
      </c>
      <c r="F49" s="2" t="str">
        <f t="shared" si="5"/>
        <v>ERROR</v>
      </c>
      <c r="G49" s="2" t="str">
        <f t="shared" si="5"/>
        <v>ERROR</v>
      </c>
      <c r="H49" s="2" t="str">
        <f t="shared" si="5"/>
        <v>ERROR</v>
      </c>
      <c r="I49" s="2" t="str">
        <f t="shared" si="5"/>
        <v>ERROR</v>
      </c>
      <c r="J49" s="2" t="str">
        <f t="shared" si="5"/>
        <v>ERROR</v>
      </c>
      <c r="K49" s="2" t="str">
        <f t="shared" si="5"/>
        <v>ERROR</v>
      </c>
      <c r="L49" s="2"/>
      <c r="M49" s="2"/>
      <c r="N49" s="2"/>
    </row>
    <row r="51" spans="1:15" x14ac:dyDescent="0.35">
      <c r="A51" s="69" t="s">
        <v>49</v>
      </c>
      <c r="B51" s="5" t="s">
        <v>50</v>
      </c>
      <c r="C51" s="5" t="str">
        <f>IF(C14=$N$51,$O$51,IF(C14=$N$52,$O$52,IF(C14=$N$53,$O$53,"ERROR")))</f>
        <v>ERROR</v>
      </c>
      <c r="D51" s="5" t="str">
        <f t="shared" ref="D51:K51" si="6">IF(D14=$N$51,$O$51,IF(D14=$N$52,$O$52,IF(D14=$N$53,$O$53,"ERROR")))</f>
        <v>ERROR</v>
      </c>
      <c r="E51" s="5" t="str">
        <f t="shared" si="6"/>
        <v>ERROR</v>
      </c>
      <c r="F51" s="5" t="str">
        <f t="shared" si="6"/>
        <v>ERROR</v>
      </c>
      <c r="G51" s="5" t="str">
        <f t="shared" si="6"/>
        <v>ERROR</v>
      </c>
      <c r="H51" s="5" t="str">
        <f t="shared" si="6"/>
        <v>ERROR</v>
      </c>
      <c r="I51" s="5" t="str">
        <f t="shared" si="6"/>
        <v>ERROR</v>
      </c>
      <c r="J51" s="5" t="str">
        <f t="shared" si="6"/>
        <v>ERROR</v>
      </c>
      <c r="K51" s="5" t="str">
        <f t="shared" si="6"/>
        <v>ERROR</v>
      </c>
      <c r="L51" s="5"/>
      <c r="M51" s="5"/>
      <c r="N51" s="5" t="s">
        <v>53</v>
      </c>
      <c r="O51">
        <v>2</v>
      </c>
    </row>
    <row r="52" spans="1:15" x14ac:dyDescent="0.35">
      <c r="A52" s="69"/>
      <c r="B52" s="5" t="s">
        <v>54</v>
      </c>
      <c r="C52" s="5" t="str">
        <f t="shared" ref="C52:K57" si="7">IF(C15=$N$51,$O$51,IF(C15=$N$52,$O$52,IF(C15=$N$53,$O$53,"ERROR")))</f>
        <v>ERROR</v>
      </c>
      <c r="D52" s="5" t="str">
        <f t="shared" si="7"/>
        <v>ERROR</v>
      </c>
      <c r="E52" s="5" t="str">
        <f t="shared" si="7"/>
        <v>ERROR</v>
      </c>
      <c r="F52" s="5" t="str">
        <f t="shared" si="7"/>
        <v>ERROR</v>
      </c>
      <c r="G52" s="5" t="str">
        <f t="shared" si="7"/>
        <v>ERROR</v>
      </c>
      <c r="H52" s="5" t="str">
        <f t="shared" si="7"/>
        <v>ERROR</v>
      </c>
      <c r="I52" s="5" t="str">
        <f t="shared" si="7"/>
        <v>ERROR</v>
      </c>
      <c r="J52" s="5" t="str">
        <f t="shared" si="7"/>
        <v>ERROR</v>
      </c>
      <c r="K52" s="5" t="str">
        <f t="shared" si="7"/>
        <v>ERROR</v>
      </c>
      <c r="L52" s="5"/>
      <c r="M52" s="5"/>
      <c r="N52" s="5" t="s">
        <v>52</v>
      </c>
      <c r="O52">
        <v>1</v>
      </c>
    </row>
    <row r="53" spans="1:15" x14ac:dyDescent="0.35">
      <c r="A53" s="69"/>
      <c r="B53" s="5" t="s">
        <v>55</v>
      </c>
      <c r="C53" s="5" t="str">
        <f t="shared" si="7"/>
        <v>ERROR</v>
      </c>
      <c r="D53" s="5" t="str">
        <f t="shared" si="7"/>
        <v>ERROR</v>
      </c>
      <c r="E53" s="5" t="str">
        <f t="shared" si="7"/>
        <v>ERROR</v>
      </c>
      <c r="F53" s="5" t="str">
        <f t="shared" si="7"/>
        <v>ERROR</v>
      </c>
      <c r="G53" s="5" t="str">
        <f t="shared" si="7"/>
        <v>ERROR</v>
      </c>
      <c r="H53" s="5" t="str">
        <f t="shared" si="7"/>
        <v>ERROR</v>
      </c>
      <c r="I53" s="5" t="str">
        <f t="shared" si="7"/>
        <v>ERROR</v>
      </c>
      <c r="J53" s="5" t="str">
        <f t="shared" si="7"/>
        <v>ERROR</v>
      </c>
      <c r="K53" s="5" t="str">
        <f t="shared" si="7"/>
        <v>ERROR</v>
      </c>
      <c r="L53" s="5"/>
      <c r="M53" s="5"/>
      <c r="N53" s="5" t="s">
        <v>51</v>
      </c>
      <c r="O53">
        <v>0</v>
      </c>
    </row>
    <row r="54" spans="1:15" x14ac:dyDescent="0.35">
      <c r="A54" s="69"/>
      <c r="B54" s="5" t="s">
        <v>56</v>
      </c>
      <c r="C54" s="5" t="str">
        <f t="shared" si="7"/>
        <v>ERROR</v>
      </c>
      <c r="D54" s="5" t="str">
        <f t="shared" si="7"/>
        <v>ERROR</v>
      </c>
      <c r="E54" s="5" t="str">
        <f t="shared" si="7"/>
        <v>ERROR</v>
      </c>
      <c r="F54" s="5" t="str">
        <f t="shared" si="7"/>
        <v>ERROR</v>
      </c>
      <c r="G54" s="5" t="str">
        <f t="shared" si="7"/>
        <v>ERROR</v>
      </c>
      <c r="H54" s="5" t="str">
        <f t="shared" si="7"/>
        <v>ERROR</v>
      </c>
      <c r="I54" s="5" t="str">
        <f t="shared" si="7"/>
        <v>ERROR</v>
      </c>
      <c r="J54" s="5" t="str">
        <f t="shared" si="7"/>
        <v>ERROR</v>
      </c>
      <c r="K54" s="5" t="str">
        <f t="shared" si="7"/>
        <v>ERROR</v>
      </c>
      <c r="L54" s="5"/>
      <c r="M54" s="5"/>
      <c r="N54" s="5"/>
    </row>
    <row r="55" spans="1:15" x14ac:dyDescent="0.35">
      <c r="A55" s="69"/>
      <c r="B55" s="5" t="s">
        <v>57</v>
      </c>
      <c r="C55" s="5" t="str">
        <f t="shared" si="7"/>
        <v>ERROR</v>
      </c>
      <c r="D55" s="5" t="str">
        <f t="shared" si="7"/>
        <v>ERROR</v>
      </c>
      <c r="E55" s="5" t="str">
        <f t="shared" si="7"/>
        <v>ERROR</v>
      </c>
      <c r="F55" s="5" t="str">
        <f t="shared" si="7"/>
        <v>ERROR</v>
      </c>
      <c r="G55" s="5" t="str">
        <f t="shared" si="7"/>
        <v>ERROR</v>
      </c>
      <c r="H55" s="5" t="str">
        <f t="shared" si="7"/>
        <v>ERROR</v>
      </c>
      <c r="I55" s="5" t="str">
        <f t="shared" si="7"/>
        <v>ERROR</v>
      </c>
      <c r="J55" s="5" t="str">
        <f t="shared" si="7"/>
        <v>ERROR</v>
      </c>
      <c r="K55" s="5" t="str">
        <f t="shared" si="7"/>
        <v>ERROR</v>
      </c>
      <c r="L55" s="5"/>
      <c r="M55" s="5"/>
      <c r="N55" s="5"/>
    </row>
    <row r="56" spans="1:15" x14ac:dyDescent="0.35">
      <c r="A56" s="69"/>
      <c r="B56" s="5" t="s">
        <v>58</v>
      </c>
      <c r="C56" s="5" t="str">
        <f t="shared" si="7"/>
        <v>ERROR</v>
      </c>
      <c r="D56" s="5" t="str">
        <f t="shared" si="7"/>
        <v>ERROR</v>
      </c>
      <c r="E56" s="5" t="str">
        <f t="shared" si="7"/>
        <v>ERROR</v>
      </c>
      <c r="F56" s="5" t="str">
        <f t="shared" si="7"/>
        <v>ERROR</v>
      </c>
      <c r="G56" s="5" t="str">
        <f t="shared" si="7"/>
        <v>ERROR</v>
      </c>
      <c r="H56" s="5" t="str">
        <f t="shared" si="7"/>
        <v>ERROR</v>
      </c>
      <c r="I56" s="5" t="str">
        <f t="shared" si="7"/>
        <v>ERROR</v>
      </c>
      <c r="J56" s="5" t="str">
        <f t="shared" si="7"/>
        <v>ERROR</v>
      </c>
      <c r="K56" s="5" t="str">
        <f t="shared" si="7"/>
        <v>ERROR</v>
      </c>
      <c r="L56" s="5"/>
      <c r="M56" s="5"/>
      <c r="N56" s="5"/>
    </row>
    <row r="57" spans="1:15" x14ac:dyDescent="0.35">
      <c r="A57" s="69"/>
      <c r="B57" s="5" t="s">
        <v>59</v>
      </c>
      <c r="C57" s="5" t="str">
        <f t="shared" si="7"/>
        <v>ERROR</v>
      </c>
      <c r="D57" s="5" t="str">
        <f t="shared" si="7"/>
        <v>ERROR</v>
      </c>
      <c r="E57" s="5" t="str">
        <f t="shared" si="7"/>
        <v>ERROR</v>
      </c>
      <c r="F57" s="5" t="str">
        <f t="shared" si="7"/>
        <v>ERROR</v>
      </c>
      <c r="G57" s="5" t="str">
        <f t="shared" si="7"/>
        <v>ERROR</v>
      </c>
      <c r="H57" s="5" t="str">
        <f t="shared" si="7"/>
        <v>ERROR</v>
      </c>
      <c r="I57" s="5" t="str">
        <f t="shared" si="7"/>
        <v>ERROR</v>
      </c>
      <c r="J57" s="5" t="str">
        <f t="shared" si="7"/>
        <v>ERROR</v>
      </c>
      <c r="K57" s="5" t="str">
        <f t="shared" si="7"/>
        <v>ERROR</v>
      </c>
      <c r="L57" s="5"/>
      <c r="M57" s="5"/>
      <c r="N57" s="5"/>
    </row>
    <row r="58" spans="1:15" x14ac:dyDescent="0.35">
      <c r="L58" s="5"/>
      <c r="M58" s="5"/>
      <c r="N58" s="5"/>
    </row>
    <row r="59" spans="1:15" x14ac:dyDescent="0.35">
      <c r="A59" s="65" t="s">
        <v>60</v>
      </c>
      <c r="B59" s="5" t="s">
        <v>61</v>
      </c>
      <c r="C59" s="5" t="str">
        <f t="shared" ref="C59:K59" si="8">IF(C22=$N$51,$O$51,IF(C22=$N$52,$O$52,IF(C22=$N$53,$O$53,"ERROR")))</f>
        <v>ERROR</v>
      </c>
      <c r="D59" s="5" t="str">
        <f t="shared" si="8"/>
        <v>ERROR</v>
      </c>
      <c r="E59" s="5" t="str">
        <f t="shared" si="8"/>
        <v>ERROR</v>
      </c>
      <c r="F59" s="5" t="str">
        <f t="shared" si="8"/>
        <v>ERROR</v>
      </c>
      <c r="G59" s="5" t="str">
        <f t="shared" si="8"/>
        <v>ERROR</v>
      </c>
      <c r="H59" s="5" t="str">
        <f t="shared" si="8"/>
        <v>ERROR</v>
      </c>
      <c r="I59" s="5" t="str">
        <f t="shared" si="8"/>
        <v>ERROR</v>
      </c>
      <c r="J59" s="5" t="str">
        <f t="shared" si="8"/>
        <v>ERROR</v>
      </c>
      <c r="K59" s="5" t="str">
        <f t="shared" si="8"/>
        <v>ERROR</v>
      </c>
      <c r="L59" s="5"/>
      <c r="M59" s="5"/>
      <c r="N59" s="5"/>
    </row>
    <row r="60" spans="1:15" x14ac:dyDescent="0.35">
      <c r="A60" s="65"/>
      <c r="B60" s="5" t="s">
        <v>62</v>
      </c>
      <c r="C60" s="5" t="str">
        <f>IF(C23=$N$51,$O$60,IF(C23=$N$52,$O$61,IF(C23=$N$53,$O$62,"ERROR")))</f>
        <v>ERROR</v>
      </c>
      <c r="D60" s="5" t="str">
        <f t="shared" ref="D60:K62" si="9">IF(D23=$N$51,$O$60,IF(D23=$N$52,$O$61,IF(D23=$N$53,$O$62,"ERROR")))</f>
        <v>ERROR</v>
      </c>
      <c r="E60" s="5" t="str">
        <f t="shared" si="9"/>
        <v>ERROR</v>
      </c>
      <c r="F60" s="5" t="str">
        <f t="shared" si="9"/>
        <v>ERROR</v>
      </c>
      <c r="G60" s="5" t="str">
        <f t="shared" si="9"/>
        <v>ERROR</v>
      </c>
      <c r="H60" s="5" t="str">
        <f t="shared" si="9"/>
        <v>ERROR</v>
      </c>
      <c r="I60" s="5" t="str">
        <f t="shared" si="9"/>
        <v>ERROR</v>
      </c>
      <c r="J60" s="5" t="str">
        <f t="shared" si="9"/>
        <v>ERROR</v>
      </c>
      <c r="K60" s="5" t="str">
        <f t="shared" si="9"/>
        <v>ERROR</v>
      </c>
      <c r="L60" s="5"/>
      <c r="M60" s="5"/>
      <c r="N60" s="30" t="s">
        <v>53</v>
      </c>
      <c r="O60" s="30">
        <v>0</v>
      </c>
    </row>
    <row r="61" spans="1:15" x14ac:dyDescent="0.35">
      <c r="A61" s="65"/>
      <c r="B61" s="5" t="s">
        <v>63</v>
      </c>
      <c r="C61" s="5" t="str">
        <f t="shared" ref="C61:K61" si="10">IF(C24=$N$51,$O$51,IF(C24=$N$52,$O$52,IF(C24=$N$53,$O$53,"ERROR")))</f>
        <v>ERROR</v>
      </c>
      <c r="D61" s="5" t="str">
        <f t="shared" si="10"/>
        <v>ERROR</v>
      </c>
      <c r="E61" s="5" t="str">
        <f t="shared" si="10"/>
        <v>ERROR</v>
      </c>
      <c r="F61" s="5" t="str">
        <f t="shared" si="10"/>
        <v>ERROR</v>
      </c>
      <c r="G61" s="5" t="str">
        <f t="shared" si="10"/>
        <v>ERROR</v>
      </c>
      <c r="H61" s="5" t="str">
        <f t="shared" si="10"/>
        <v>ERROR</v>
      </c>
      <c r="I61" s="5" t="str">
        <f t="shared" si="10"/>
        <v>ERROR</v>
      </c>
      <c r="J61" s="5" t="str">
        <f t="shared" si="10"/>
        <v>ERROR</v>
      </c>
      <c r="K61" s="5" t="str">
        <f t="shared" si="10"/>
        <v>ERROR</v>
      </c>
      <c r="L61" s="5"/>
      <c r="M61" s="5"/>
      <c r="N61" s="30" t="s">
        <v>52</v>
      </c>
      <c r="O61" s="30">
        <v>1</v>
      </c>
    </row>
    <row r="62" spans="1:15" x14ac:dyDescent="0.35">
      <c r="A62" s="65"/>
      <c r="B62" s="5" t="s">
        <v>64</v>
      </c>
      <c r="C62" s="5" t="str">
        <f>IF(C25=$N$51,$O$60,IF(C25=$N$52,$O$61,IF(C25=$N$53,$O$62,"ERROR")))</f>
        <v>ERROR</v>
      </c>
      <c r="D62" s="5" t="str">
        <f t="shared" si="9"/>
        <v>ERROR</v>
      </c>
      <c r="E62" s="5" t="str">
        <f t="shared" si="9"/>
        <v>ERROR</v>
      </c>
      <c r="F62" s="5" t="str">
        <f t="shared" si="9"/>
        <v>ERROR</v>
      </c>
      <c r="G62" s="5" t="str">
        <f t="shared" si="9"/>
        <v>ERROR</v>
      </c>
      <c r="H62" s="5" t="str">
        <f t="shared" si="9"/>
        <v>ERROR</v>
      </c>
      <c r="I62" s="5" t="str">
        <f t="shared" si="9"/>
        <v>ERROR</v>
      </c>
      <c r="J62" s="5" t="str">
        <f t="shared" si="9"/>
        <v>ERROR</v>
      </c>
      <c r="K62" s="5" t="str">
        <f t="shared" si="9"/>
        <v>ERROR</v>
      </c>
      <c r="L62" s="5"/>
      <c r="M62" s="5"/>
      <c r="N62" s="30" t="s">
        <v>51</v>
      </c>
      <c r="O62" s="30">
        <v>2</v>
      </c>
    </row>
    <row r="64" spans="1:15" x14ac:dyDescent="0.35">
      <c r="A64" s="11"/>
      <c r="B64" s="11" t="s">
        <v>72</v>
      </c>
      <c r="C64" s="11">
        <f>IF(C37=$N$51,$O$51,IF(C37=$N$52,$O$52,IF(C37=$N$53,$O$53,"ERROR")))</f>
        <v>2</v>
      </c>
      <c r="D64" s="11">
        <f t="shared" ref="D64:K64" si="11">IF(D37=$N$51,$O$51,IF(D37=$N$52,$O$52,IF(D37=$N$53,$O$53,"ERROR")))</f>
        <v>2</v>
      </c>
      <c r="E64" s="11">
        <f t="shared" si="11"/>
        <v>2</v>
      </c>
      <c r="F64" s="11">
        <f t="shared" si="11"/>
        <v>1</v>
      </c>
      <c r="G64" s="11">
        <f t="shared" si="11"/>
        <v>1</v>
      </c>
      <c r="H64" s="11">
        <f t="shared" si="11"/>
        <v>0</v>
      </c>
      <c r="I64" s="11">
        <f t="shared" si="11"/>
        <v>2</v>
      </c>
      <c r="J64" s="11">
        <f t="shared" si="11"/>
        <v>1</v>
      </c>
      <c r="K64" s="11">
        <f t="shared" si="11"/>
        <v>2</v>
      </c>
      <c r="L64" s="11"/>
      <c r="M64" s="11"/>
      <c r="N64" s="11"/>
    </row>
    <row r="66" spans="2:11" x14ac:dyDescent="0.35">
      <c r="B66" s="5" t="s">
        <v>74</v>
      </c>
      <c r="C66">
        <f t="shared" ref="C66:J66" si="12">SUM(C41:C62)</f>
        <v>0</v>
      </c>
      <c r="D66">
        <f t="shared" si="12"/>
        <v>0</v>
      </c>
      <c r="E66">
        <f t="shared" si="12"/>
        <v>0</v>
      </c>
      <c r="F66">
        <f t="shared" si="12"/>
        <v>0</v>
      </c>
      <c r="G66">
        <f t="shared" si="12"/>
        <v>0</v>
      </c>
      <c r="H66">
        <f t="shared" si="12"/>
        <v>0</v>
      </c>
      <c r="I66">
        <f t="shared" si="12"/>
        <v>0</v>
      </c>
      <c r="J66">
        <f t="shared" si="12"/>
        <v>0</v>
      </c>
      <c r="K66">
        <f>SUM(K41:K62)</f>
        <v>0</v>
      </c>
    </row>
    <row r="67" spans="2:11" x14ac:dyDescent="0.35">
      <c r="B67" s="5" t="s">
        <v>75</v>
      </c>
      <c r="C67" s="5">
        <f>_xlfn.RANK.EQ(C66,$C$66:$K$66)</f>
        <v>1</v>
      </c>
      <c r="D67" s="5">
        <f t="shared" ref="D67:K67" si="13">_xlfn.RANK.EQ(D66,$C$66:$K$66)</f>
        <v>1</v>
      </c>
      <c r="E67" s="5">
        <f t="shared" si="13"/>
        <v>1</v>
      </c>
      <c r="F67" s="5">
        <f t="shared" si="13"/>
        <v>1</v>
      </c>
      <c r="G67" s="5">
        <f t="shared" si="13"/>
        <v>1</v>
      </c>
      <c r="H67" s="5">
        <f t="shared" si="13"/>
        <v>1</v>
      </c>
      <c r="I67" s="5">
        <f t="shared" si="13"/>
        <v>1</v>
      </c>
      <c r="J67" s="5">
        <f t="shared" si="13"/>
        <v>1</v>
      </c>
      <c r="K67" s="5">
        <f t="shared" si="13"/>
        <v>1</v>
      </c>
    </row>
    <row r="70" spans="2:11" x14ac:dyDescent="0.35">
      <c r="B70" s="26" t="s">
        <v>76</v>
      </c>
      <c r="C70" s="31" t="e">
        <f>-C32/C66</f>
        <v>#DIV/0!</v>
      </c>
      <c r="D70" s="31" t="e">
        <f t="shared" ref="D70:K70" si="14">-D32/D66</f>
        <v>#DIV/0!</v>
      </c>
      <c r="E70" s="31" t="e">
        <f t="shared" si="14"/>
        <v>#DIV/0!</v>
      </c>
      <c r="F70" s="31" t="e">
        <f t="shared" si="14"/>
        <v>#DIV/0!</v>
      </c>
      <c r="G70" s="31" t="e">
        <f t="shared" si="14"/>
        <v>#DIV/0!</v>
      </c>
      <c r="H70" s="31" t="e">
        <f t="shared" si="14"/>
        <v>#DIV/0!</v>
      </c>
      <c r="I70" s="31" t="e">
        <f t="shared" si="14"/>
        <v>#DIV/0!</v>
      </c>
      <c r="J70" s="31" t="e">
        <f t="shared" si="14"/>
        <v>#DIV/0!</v>
      </c>
      <c r="K70" s="31" t="e">
        <f t="shared" si="14"/>
        <v>#DIV/0!</v>
      </c>
    </row>
    <row r="71" spans="2:11" x14ac:dyDescent="0.35">
      <c r="B71" s="5" t="s">
        <v>75</v>
      </c>
      <c r="C71" s="5" t="e">
        <f>_xlfn.RANK.EQ(C70,$C$70:$K$70)</f>
        <v>#DIV/0!</v>
      </c>
      <c r="D71" s="5" t="e">
        <f t="shared" ref="D71:K71" si="15">_xlfn.RANK.EQ(D70,$C$70:$K$70)</f>
        <v>#DIV/0!</v>
      </c>
      <c r="E71" s="5" t="e">
        <f t="shared" si="15"/>
        <v>#DIV/0!</v>
      </c>
      <c r="F71" s="5" t="e">
        <f t="shared" si="15"/>
        <v>#DIV/0!</v>
      </c>
      <c r="G71" s="5" t="e">
        <f t="shared" si="15"/>
        <v>#DIV/0!</v>
      </c>
      <c r="H71" s="5" t="e">
        <f t="shared" si="15"/>
        <v>#DIV/0!</v>
      </c>
      <c r="I71" s="5" t="e">
        <f t="shared" si="15"/>
        <v>#DIV/0!</v>
      </c>
      <c r="J71" s="5" t="e">
        <f t="shared" si="15"/>
        <v>#DIV/0!</v>
      </c>
      <c r="K71" s="5" t="e">
        <f t="shared" si="15"/>
        <v>#DIV/0!</v>
      </c>
    </row>
  </sheetData>
  <mergeCells count="6">
    <mergeCell ref="A59:A62"/>
    <mergeCell ref="A4:A12"/>
    <mergeCell ref="A14:A20"/>
    <mergeCell ref="A22:A25"/>
    <mergeCell ref="A41:A49"/>
    <mergeCell ref="A51:A57"/>
  </mergeCells>
  <conditionalFormatting sqref="C26:K26">
    <cfRule type="colorScale" priority="2">
      <colorScale>
        <cfvo type="min"/>
        <cfvo type="percentile" val="20"/>
        <cfvo type="percentile" val="90"/>
        <color rgb="FF92D050"/>
        <color rgb="FFFFEB84"/>
        <color rgb="FFFF0000"/>
      </colorScale>
    </cfRule>
  </conditionalFormatting>
  <conditionalFormatting sqref="C67:K67">
    <cfRule type="colorScale" priority="3">
      <colorScale>
        <cfvo type="min"/>
        <cfvo type="percentile" val="20"/>
        <cfvo type="percentile" val="90"/>
        <color rgb="FF92D050"/>
        <color rgb="FFFFEB84"/>
        <color rgb="FFFF0000"/>
      </colorScale>
    </cfRule>
  </conditionalFormatting>
  <conditionalFormatting sqref="C71:K71">
    <cfRule type="colorScale" priority="1">
      <colorScale>
        <cfvo type="min"/>
        <cfvo type="percentile" val="20"/>
        <cfvo type="percentile" val="90"/>
        <color rgb="FF92D050"/>
        <color rgb="FFFFEB84"/>
        <color rgb="FFFF0000"/>
      </colorScale>
    </cfRule>
  </conditionalFormatting>
  <dataValidations count="2">
    <dataValidation type="list" allowBlank="1" showInputMessage="1" showErrorMessage="1" sqref="C14:M25 L51:M62 C37:K37" xr:uid="{1E04AC0C-94C7-4E8D-837C-570F55D61139}">
      <formula1>$N$14:$N$16</formula1>
    </dataValidation>
    <dataValidation type="list" allowBlank="1" showInputMessage="1" showErrorMessage="1" sqref="C4:M12 L41:M49" xr:uid="{0CAF59AA-2A48-4423-AB3E-9D307D1C9454}">
      <formula1>$N$4:$N$6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3DE4-9F85-47D8-BA41-9BD1D528C443}">
  <dimension ref="A1:R140"/>
  <sheetViews>
    <sheetView workbookViewId="0">
      <selection activeCell="A2" sqref="A2"/>
    </sheetView>
  </sheetViews>
  <sheetFormatPr baseColWidth="10" defaultRowHeight="14.5" x14ac:dyDescent="0.35"/>
  <sheetData>
    <row r="1" spans="1:18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x14ac:dyDescent="0.3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x14ac:dyDescent="0.3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x14ac:dyDescent="0.3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x14ac:dyDescent="0.3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x14ac:dyDescent="0.3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18" x14ac:dyDescent="0.35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x14ac:dyDescent="0.3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x14ac:dyDescent="0.3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 x14ac:dyDescent="0.3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x14ac:dyDescent="0.3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18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  <row r="17" spans="1:18" x14ac:dyDescent="0.3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x14ac:dyDescent="0.3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</row>
    <row r="19" spans="1:18" x14ac:dyDescent="0.3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1:18" x14ac:dyDescent="0.3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</row>
    <row r="21" spans="1:18" x14ac:dyDescent="0.3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 x14ac:dyDescent="0.3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</row>
    <row r="23" spans="1:18" x14ac:dyDescent="0.3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</row>
    <row r="25" spans="1:18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</row>
    <row r="26" spans="1:18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18" x14ac:dyDescent="0.3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8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</row>
    <row r="30" spans="1:18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</row>
    <row r="31" spans="1:18" x14ac:dyDescent="0.3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18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x14ac:dyDescent="0.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</row>
    <row r="38" spans="1:18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</row>
    <row r="39" spans="1:18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1:18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</row>
    <row r="41" spans="1:18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18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18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x14ac:dyDescent="0.3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1:18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1:18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</row>
    <row r="49" spans="1:18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1:18" x14ac:dyDescent="0.3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</row>
    <row r="51" spans="1:18" x14ac:dyDescent="0.3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</row>
    <row r="52" spans="1:18" x14ac:dyDescent="0.3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</row>
    <row r="53" spans="1:18" x14ac:dyDescent="0.3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1:18" x14ac:dyDescent="0.3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</row>
    <row r="55" spans="1:18" x14ac:dyDescent="0.3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18" x14ac:dyDescent="0.3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</row>
    <row r="57" spans="1:18" x14ac:dyDescent="0.3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1:18" x14ac:dyDescent="0.3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</row>
    <row r="59" spans="1:18" x14ac:dyDescent="0.3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1:18" x14ac:dyDescent="0.3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</row>
    <row r="61" spans="1:18" x14ac:dyDescent="0.3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</row>
    <row r="62" spans="1:18" x14ac:dyDescent="0.3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</row>
    <row r="63" spans="1:18" x14ac:dyDescent="0.3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</row>
    <row r="64" spans="1:18" x14ac:dyDescent="0.3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</row>
    <row r="65" spans="1:18" x14ac:dyDescent="0.3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</row>
    <row r="66" spans="1:18" x14ac:dyDescent="0.3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</row>
    <row r="67" spans="1:18" x14ac:dyDescent="0.3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</row>
    <row r="68" spans="1:18" x14ac:dyDescent="0.3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</row>
    <row r="69" spans="1:18" x14ac:dyDescent="0.3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</row>
    <row r="70" spans="1:18" x14ac:dyDescent="0.3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</row>
    <row r="71" spans="1:18" x14ac:dyDescent="0.3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</row>
    <row r="72" spans="1:18" x14ac:dyDescent="0.3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</row>
    <row r="73" spans="1:18" x14ac:dyDescent="0.3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</row>
    <row r="74" spans="1:18" x14ac:dyDescent="0.3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1:18" x14ac:dyDescent="0.3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18" x14ac:dyDescent="0.3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1:18" x14ac:dyDescent="0.3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18" x14ac:dyDescent="0.3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18" x14ac:dyDescent="0.3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18" x14ac:dyDescent="0.3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 x14ac:dyDescent="0.3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 x14ac:dyDescent="0.3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1:18" x14ac:dyDescent="0.3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 x14ac:dyDescent="0.3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 x14ac:dyDescent="0.3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1:18" x14ac:dyDescent="0.3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1:18" x14ac:dyDescent="0.3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1:18" x14ac:dyDescent="0.3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1:18" x14ac:dyDescent="0.3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1:18" x14ac:dyDescent="0.3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1:18" x14ac:dyDescent="0.3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1:18" x14ac:dyDescent="0.3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1:18" x14ac:dyDescent="0.3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18" x14ac:dyDescent="0.3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18" x14ac:dyDescent="0.3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18" x14ac:dyDescent="0.3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 x14ac:dyDescent="0.3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</row>
    <row r="98" spans="1:18" x14ac:dyDescent="0.3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</row>
    <row r="99" spans="1:18" x14ac:dyDescent="0.3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</row>
    <row r="100" spans="1:18" x14ac:dyDescent="0.3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</row>
    <row r="101" spans="1:18" x14ac:dyDescent="0.3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</row>
    <row r="102" spans="1:18" x14ac:dyDescent="0.3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</row>
    <row r="103" spans="1:18" x14ac:dyDescent="0.3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</row>
    <row r="104" spans="1:18" x14ac:dyDescent="0.3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</row>
    <row r="105" spans="1:18" x14ac:dyDescent="0.3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</row>
    <row r="106" spans="1:18" x14ac:dyDescent="0.3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</row>
    <row r="107" spans="1:18" x14ac:dyDescent="0.3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</row>
    <row r="108" spans="1:18" x14ac:dyDescent="0.3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</row>
    <row r="109" spans="1:18" x14ac:dyDescent="0.3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</row>
    <row r="110" spans="1:18" x14ac:dyDescent="0.3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</row>
    <row r="111" spans="1:18" x14ac:dyDescent="0.3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</row>
    <row r="112" spans="1:18" x14ac:dyDescent="0.3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</row>
    <row r="113" spans="1:18" x14ac:dyDescent="0.35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</row>
    <row r="114" spans="1:18" x14ac:dyDescent="0.3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</row>
    <row r="115" spans="1:18" x14ac:dyDescent="0.35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</row>
    <row r="116" spans="1:18" x14ac:dyDescent="0.3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</row>
    <row r="117" spans="1:18" x14ac:dyDescent="0.35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</row>
    <row r="118" spans="1:18" x14ac:dyDescent="0.35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</row>
    <row r="119" spans="1:18" x14ac:dyDescent="0.35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</row>
    <row r="120" spans="1:18" x14ac:dyDescent="0.35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</row>
    <row r="121" spans="1:18" x14ac:dyDescent="0.35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</row>
    <row r="122" spans="1:18" x14ac:dyDescent="0.35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</row>
    <row r="123" spans="1:18" x14ac:dyDescent="0.35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</row>
    <row r="124" spans="1:18" x14ac:dyDescent="0.35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</row>
    <row r="125" spans="1:18" x14ac:dyDescent="0.35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</row>
    <row r="126" spans="1:18" x14ac:dyDescent="0.35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</row>
    <row r="127" spans="1:18" x14ac:dyDescent="0.35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</row>
    <row r="128" spans="1:18" x14ac:dyDescent="0.35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</row>
    <row r="129" spans="1:18" x14ac:dyDescent="0.35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</row>
    <row r="130" spans="1:18" x14ac:dyDescent="0.35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</row>
    <row r="131" spans="1:18" x14ac:dyDescent="0.35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</row>
    <row r="132" spans="1:18" x14ac:dyDescent="0.35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</row>
    <row r="133" spans="1:18" x14ac:dyDescent="0.35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</row>
    <row r="134" spans="1:18" x14ac:dyDescent="0.35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</row>
    <row r="135" spans="1:18" x14ac:dyDescent="0.3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</row>
    <row r="136" spans="1:18" x14ac:dyDescent="0.35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</row>
    <row r="137" spans="1:18" x14ac:dyDescent="0.35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</row>
    <row r="138" spans="1:18" x14ac:dyDescent="0.35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</row>
    <row r="139" spans="1:18" x14ac:dyDescent="0.35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</row>
    <row r="140" spans="1:18" x14ac:dyDescent="0.35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zoomScaleNormal="100" workbookViewId="0">
      <selection activeCell="E32" sqref="E32"/>
    </sheetView>
  </sheetViews>
  <sheetFormatPr baseColWidth="10" defaultColWidth="9.1796875" defaultRowHeight="14.5" x14ac:dyDescent="0.35"/>
  <cols>
    <col min="1" max="1" width="18.81640625" customWidth="1"/>
    <col min="2" max="2" width="41.1796875" customWidth="1"/>
    <col min="3" max="3" width="39.81640625" customWidth="1"/>
    <col min="4" max="4" width="15.81640625" style="40" customWidth="1"/>
    <col min="5" max="5" width="40.1796875" customWidth="1"/>
  </cols>
  <sheetData>
    <row r="1" spans="1:8" ht="15" thickBot="1" x14ac:dyDescent="0.4">
      <c r="A1" s="41"/>
      <c r="B1" s="41"/>
      <c r="C1" s="41"/>
      <c r="D1" s="42"/>
      <c r="E1" s="41"/>
      <c r="F1" s="41"/>
      <c r="G1" s="41"/>
      <c r="H1" s="41"/>
    </row>
    <row r="2" spans="1:8" s="40" customFormat="1" ht="30" customHeight="1" thickBot="1" x14ac:dyDescent="0.4">
      <c r="A2" s="45" t="s">
        <v>77</v>
      </c>
      <c r="B2" s="70"/>
      <c r="C2" s="71"/>
      <c r="D2" s="72"/>
      <c r="E2" s="42"/>
      <c r="F2" s="42"/>
      <c r="G2" s="42"/>
      <c r="H2" s="42"/>
    </row>
    <row r="3" spans="1:8" x14ac:dyDescent="0.35">
      <c r="A3" s="41"/>
      <c r="B3" s="41"/>
      <c r="C3" s="41"/>
      <c r="D3" s="42"/>
      <c r="E3" s="41"/>
      <c r="F3" s="41"/>
      <c r="G3" s="41"/>
      <c r="H3" s="41"/>
    </row>
    <row r="4" spans="1:8" x14ac:dyDescent="0.35">
      <c r="A4" s="41" t="s">
        <v>78</v>
      </c>
      <c r="B4" s="41" t="s">
        <v>79</v>
      </c>
      <c r="C4" s="41"/>
      <c r="D4" s="42"/>
      <c r="E4" s="41"/>
      <c r="F4" s="41"/>
      <c r="G4" s="41"/>
      <c r="H4" s="41"/>
    </row>
    <row r="5" spans="1:8" x14ac:dyDescent="0.35">
      <c r="A5" s="41"/>
      <c r="B5" s="41" t="s">
        <v>82</v>
      </c>
      <c r="C5" s="41"/>
      <c r="D5" s="42"/>
      <c r="E5" s="41"/>
      <c r="F5" s="41"/>
      <c r="G5" s="41"/>
      <c r="H5" s="41"/>
    </row>
    <row r="6" spans="1:8" x14ac:dyDescent="0.35">
      <c r="A6" s="41"/>
      <c r="B6" s="41"/>
      <c r="C6" s="41"/>
      <c r="D6" s="42"/>
      <c r="E6" s="41"/>
      <c r="F6" s="41"/>
      <c r="G6" s="41"/>
      <c r="H6" s="41"/>
    </row>
    <row r="7" spans="1:8" x14ac:dyDescent="0.35">
      <c r="A7" s="41"/>
      <c r="B7" s="41"/>
      <c r="C7" s="41"/>
      <c r="D7" s="42"/>
      <c r="E7" s="41"/>
      <c r="F7" s="41"/>
      <c r="G7" s="41"/>
      <c r="H7" s="41"/>
    </row>
    <row r="8" spans="1:8" x14ac:dyDescent="0.35">
      <c r="A8" s="41"/>
      <c r="B8" s="26" t="s">
        <v>0</v>
      </c>
      <c r="C8" s="26" t="s">
        <v>1</v>
      </c>
      <c r="D8" s="39" t="s">
        <v>2</v>
      </c>
      <c r="E8" s="41"/>
      <c r="F8" s="41"/>
      <c r="G8" s="41"/>
      <c r="H8" s="41"/>
    </row>
    <row r="9" spans="1:8" x14ac:dyDescent="0.35">
      <c r="A9" s="41"/>
      <c r="B9" t="s">
        <v>3</v>
      </c>
      <c r="C9" t="s">
        <v>4</v>
      </c>
      <c r="E9" s="44">
        <v>1</v>
      </c>
      <c r="F9" s="41"/>
      <c r="G9" s="41"/>
      <c r="H9" s="41"/>
    </row>
    <row r="10" spans="1:8" x14ac:dyDescent="0.35">
      <c r="A10" s="41"/>
      <c r="B10" t="s">
        <v>5</v>
      </c>
      <c r="C10" t="s">
        <v>6</v>
      </c>
      <c r="E10" s="44">
        <v>0</v>
      </c>
      <c r="F10" s="41"/>
      <c r="G10" s="41"/>
      <c r="H10" s="41"/>
    </row>
    <row r="11" spans="1:8" x14ac:dyDescent="0.35">
      <c r="A11" s="41"/>
      <c r="B11" t="s">
        <v>7</v>
      </c>
      <c r="C11" t="s">
        <v>8</v>
      </c>
      <c r="E11" s="44">
        <v>-1</v>
      </c>
      <c r="F11" s="41"/>
      <c r="G11" s="41"/>
      <c r="H11" s="41"/>
    </row>
    <row r="12" spans="1:8" x14ac:dyDescent="0.35">
      <c r="A12" s="41"/>
      <c r="B12" t="s">
        <v>9</v>
      </c>
      <c r="C12" t="s">
        <v>10</v>
      </c>
      <c r="E12" s="41"/>
      <c r="F12" s="41"/>
      <c r="G12" s="41"/>
      <c r="H12" s="41"/>
    </row>
    <row r="13" spans="1:8" x14ac:dyDescent="0.35">
      <c r="A13" s="41"/>
      <c r="B13" t="s">
        <v>11</v>
      </c>
      <c r="C13" t="s">
        <v>12</v>
      </c>
      <c r="E13" s="41"/>
      <c r="F13" s="41"/>
      <c r="G13" s="41"/>
      <c r="H13" s="41"/>
    </row>
    <row r="14" spans="1:8" x14ac:dyDescent="0.35">
      <c r="A14" s="41"/>
      <c r="B14" t="s">
        <v>13</v>
      </c>
      <c r="C14" t="s">
        <v>24</v>
      </c>
      <c r="E14" s="41"/>
      <c r="F14" s="41"/>
      <c r="G14" s="41"/>
      <c r="H14" s="41"/>
    </row>
    <row r="15" spans="1:8" x14ac:dyDescent="0.35">
      <c r="A15" s="41"/>
      <c r="B15" t="s">
        <v>14</v>
      </c>
      <c r="C15" t="s">
        <v>15</v>
      </c>
      <c r="E15" s="41"/>
      <c r="F15" s="41"/>
      <c r="G15" s="41"/>
      <c r="H15" s="41"/>
    </row>
    <row r="16" spans="1:8" x14ac:dyDescent="0.35">
      <c r="A16" s="41"/>
      <c r="B16" t="s">
        <v>16</v>
      </c>
      <c r="C16" t="s">
        <v>17</v>
      </c>
      <c r="E16" s="41"/>
      <c r="F16" s="41"/>
      <c r="G16" s="41"/>
      <c r="H16" s="41"/>
    </row>
    <row r="17" spans="1:8" x14ac:dyDescent="0.35">
      <c r="A17" s="41"/>
      <c r="B17" t="s">
        <v>18</v>
      </c>
      <c r="C17" t="s">
        <v>19</v>
      </c>
      <c r="E17" s="41"/>
      <c r="F17" s="41"/>
      <c r="G17" s="41"/>
      <c r="H17" s="41"/>
    </row>
    <row r="18" spans="1:8" x14ac:dyDescent="0.35">
      <c r="A18" s="41"/>
      <c r="B18" t="s">
        <v>20</v>
      </c>
      <c r="C18" t="s">
        <v>21</v>
      </c>
      <c r="E18" s="41"/>
      <c r="F18" s="41"/>
      <c r="G18" s="41"/>
      <c r="H18" s="41"/>
    </row>
    <row r="19" spans="1:8" x14ac:dyDescent="0.35">
      <c r="A19" s="41"/>
      <c r="B19" t="s">
        <v>22</v>
      </c>
      <c r="C19" t="s">
        <v>23</v>
      </c>
      <c r="E19" s="41"/>
      <c r="F19" s="41"/>
      <c r="G19" s="41"/>
      <c r="H19" s="41"/>
    </row>
    <row r="20" spans="1:8" ht="15" thickBot="1" x14ac:dyDescent="0.4">
      <c r="A20" s="41"/>
      <c r="B20" s="41"/>
      <c r="C20" s="41"/>
      <c r="D20" s="43">
        <f>SUM(D9:D19)</f>
        <v>0</v>
      </c>
      <c r="E20" s="41"/>
      <c r="F20" s="41"/>
      <c r="G20" s="41"/>
      <c r="H20" s="41"/>
    </row>
    <row r="21" spans="1:8" ht="15" thickBot="1" x14ac:dyDescent="0.4">
      <c r="A21" s="41"/>
      <c r="B21" s="41"/>
      <c r="C21" s="26" t="s">
        <v>80</v>
      </c>
      <c r="D21" s="46" t="str">
        <f>IF(D20&gt;=0,"vergleichbar","nicht vergleichbar")</f>
        <v>vergleichbar</v>
      </c>
      <c r="E21" s="26" t="s">
        <v>81</v>
      </c>
      <c r="F21" s="41"/>
      <c r="G21" s="41"/>
      <c r="H21" s="41"/>
    </row>
    <row r="22" spans="1:8" x14ac:dyDescent="0.35">
      <c r="A22" s="41"/>
      <c r="B22" s="41"/>
      <c r="C22" s="41"/>
      <c r="D22" s="42"/>
      <c r="E22" s="41"/>
      <c r="F22" s="41"/>
      <c r="G22" s="41"/>
      <c r="H22" s="41"/>
    </row>
    <row r="23" spans="1:8" x14ac:dyDescent="0.35">
      <c r="A23" s="41"/>
      <c r="B23" s="41"/>
      <c r="C23" s="41"/>
      <c r="D23" s="42"/>
      <c r="E23" s="41"/>
      <c r="F23" s="41"/>
      <c r="G23" s="41"/>
      <c r="H23" s="41"/>
    </row>
    <row r="24" spans="1:8" x14ac:dyDescent="0.35">
      <c r="B24" s="41"/>
      <c r="C24" s="41"/>
      <c r="D24" s="42"/>
      <c r="E24" s="41"/>
      <c r="F24" s="41"/>
      <c r="G24" s="41"/>
      <c r="H24" s="41"/>
    </row>
    <row r="25" spans="1:8" x14ac:dyDescent="0.35">
      <c r="A25" s="41"/>
      <c r="B25" s="41"/>
      <c r="C25" s="41"/>
      <c r="D25" s="42"/>
      <c r="E25" s="41"/>
      <c r="F25" s="41"/>
      <c r="G25" s="41"/>
      <c r="H25" s="41"/>
    </row>
    <row r="26" spans="1:8" x14ac:dyDescent="0.35">
      <c r="A26" s="41"/>
      <c r="B26" s="41"/>
      <c r="C26" s="41"/>
      <c r="D26" s="42"/>
      <c r="E26" s="41"/>
      <c r="F26" s="41"/>
      <c r="G26" s="41"/>
      <c r="H26" s="41"/>
    </row>
  </sheetData>
  <mergeCells count="1">
    <mergeCell ref="B2:D2"/>
  </mergeCells>
  <dataValidations count="1">
    <dataValidation type="list" allowBlank="1" showInputMessage="1" showErrorMessage="1" sqref="D9:D19" xr:uid="{FA233129-9C10-47BB-A166-2491AED5E20B}">
      <formula1>$E$9:$E$11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3929-0A70-4B68-AD87-5EDDE62AB526}">
  <dimension ref="A1"/>
  <sheetViews>
    <sheetView workbookViewId="0">
      <selection activeCell="B114" sqref="B114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8424C-844A-4B3E-A91F-096DCB0414FE}">
  <dimension ref="A1:P257"/>
  <sheetViews>
    <sheetView zoomScaleNormal="100" workbookViewId="0">
      <selection activeCell="M14" sqref="M14"/>
    </sheetView>
  </sheetViews>
  <sheetFormatPr baseColWidth="10" defaultRowHeight="14.5" x14ac:dyDescent="0.35"/>
  <cols>
    <col min="1" max="1" width="7" customWidth="1"/>
    <col min="2" max="2" width="53.81640625" customWidth="1"/>
    <col min="3" max="11" width="9.6328125" customWidth="1"/>
  </cols>
  <sheetData>
    <row r="1" spans="1:16" ht="15" thickBot="1" x14ac:dyDescent="0.4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21" customHeight="1" thickBot="1" x14ac:dyDescent="0.4">
      <c r="A2" s="41"/>
      <c r="B2" s="63" t="s">
        <v>106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19.5" customHeight="1" thickBot="1" x14ac:dyDescent="0.4">
      <c r="A3" s="41"/>
      <c r="B3" s="75" t="s">
        <v>83</v>
      </c>
      <c r="C3" s="47"/>
      <c r="D3" s="77" t="s">
        <v>84</v>
      </c>
      <c r="E3" s="78"/>
      <c r="F3" s="77" t="s">
        <v>85</v>
      </c>
      <c r="G3" s="78"/>
      <c r="H3" s="77" t="s">
        <v>86</v>
      </c>
      <c r="I3" s="78"/>
      <c r="J3" s="77" t="s">
        <v>87</v>
      </c>
      <c r="K3" s="78"/>
      <c r="L3" s="41"/>
      <c r="M3" s="41"/>
      <c r="N3" s="41"/>
      <c r="O3" s="41"/>
      <c r="P3" s="41"/>
    </row>
    <row r="4" spans="1:16" ht="15" thickBot="1" x14ac:dyDescent="0.4">
      <c r="A4" s="41"/>
      <c r="B4" s="76"/>
      <c r="C4" s="48" t="s">
        <v>88</v>
      </c>
      <c r="D4" s="48" t="s">
        <v>89</v>
      </c>
      <c r="E4" s="48" t="s">
        <v>90</v>
      </c>
      <c r="F4" s="48" t="s">
        <v>89</v>
      </c>
      <c r="G4" s="48" t="s">
        <v>90</v>
      </c>
      <c r="H4" s="48" t="s">
        <v>89</v>
      </c>
      <c r="I4" s="48" t="s">
        <v>90</v>
      </c>
      <c r="J4" s="48" t="s">
        <v>89</v>
      </c>
      <c r="K4" s="48" t="s">
        <v>90</v>
      </c>
      <c r="L4" s="41"/>
      <c r="M4" s="41"/>
      <c r="N4" s="41"/>
      <c r="O4" s="41"/>
      <c r="P4" s="41"/>
    </row>
    <row r="5" spans="1:16" ht="23" customHeight="1" thickBot="1" x14ac:dyDescent="0.4">
      <c r="A5" s="41"/>
      <c r="B5" s="49" t="s">
        <v>91</v>
      </c>
      <c r="C5" s="51">
        <v>14.5</v>
      </c>
      <c r="D5" s="61"/>
      <c r="E5" s="60">
        <f>C5*D5/100</f>
        <v>0</v>
      </c>
      <c r="F5" s="61"/>
      <c r="G5" s="60">
        <f>C5*F5/100</f>
        <v>0</v>
      </c>
      <c r="H5" s="61"/>
      <c r="I5" s="60">
        <f>C5*H5/100</f>
        <v>0</v>
      </c>
      <c r="J5" s="61"/>
      <c r="K5" s="60">
        <f>C5*J5/100</f>
        <v>0</v>
      </c>
      <c r="L5" s="41"/>
      <c r="M5" s="41"/>
      <c r="N5" s="41"/>
      <c r="O5" s="41"/>
      <c r="P5" s="41"/>
    </row>
    <row r="6" spans="1:16" ht="23" customHeight="1" thickBot="1" x14ac:dyDescent="0.4">
      <c r="A6" s="41"/>
      <c r="B6" s="49" t="s">
        <v>92</v>
      </c>
      <c r="C6" s="51">
        <v>14.5</v>
      </c>
      <c r="D6" s="62"/>
      <c r="E6" s="60">
        <f t="shared" ref="E6:E13" si="0">C6*D6/100</f>
        <v>0</v>
      </c>
      <c r="F6" s="62"/>
      <c r="G6" s="60">
        <f t="shared" ref="G6:G12" si="1">C6*F6/100</f>
        <v>0</v>
      </c>
      <c r="H6" s="62"/>
      <c r="I6" s="60">
        <f t="shared" ref="I6:I13" si="2">C6*H6/100</f>
        <v>0</v>
      </c>
      <c r="J6" s="62"/>
      <c r="K6" s="60">
        <f t="shared" ref="K6:K13" si="3">C6*J6/100</f>
        <v>0</v>
      </c>
      <c r="L6" s="41"/>
      <c r="M6" s="41"/>
      <c r="N6" s="41"/>
      <c r="O6" s="41"/>
      <c r="P6" s="41"/>
    </row>
    <row r="7" spans="1:16" ht="23" customHeight="1" thickBot="1" x14ac:dyDescent="0.4">
      <c r="A7" s="41"/>
      <c r="B7" s="49" t="s">
        <v>93</v>
      </c>
      <c r="C7" s="51">
        <v>14.5</v>
      </c>
      <c r="D7" s="62"/>
      <c r="E7" s="60">
        <f t="shared" si="0"/>
        <v>0</v>
      </c>
      <c r="F7" s="62"/>
      <c r="G7" s="60">
        <f t="shared" si="1"/>
        <v>0</v>
      </c>
      <c r="H7" s="62"/>
      <c r="I7" s="60">
        <f t="shared" si="2"/>
        <v>0</v>
      </c>
      <c r="J7" s="62"/>
      <c r="K7" s="60">
        <f t="shared" si="3"/>
        <v>0</v>
      </c>
      <c r="L7" s="41"/>
      <c r="M7" s="41"/>
      <c r="N7" s="41"/>
      <c r="O7" s="41"/>
      <c r="P7" s="41"/>
    </row>
    <row r="8" spans="1:16" ht="23" customHeight="1" thickBot="1" x14ac:dyDescent="0.4">
      <c r="A8" s="41"/>
      <c r="B8" s="49" t="s">
        <v>94</v>
      </c>
      <c r="C8" s="51">
        <v>13</v>
      </c>
      <c r="D8" s="62"/>
      <c r="E8" s="60">
        <f t="shared" si="0"/>
        <v>0</v>
      </c>
      <c r="F8" s="62"/>
      <c r="G8" s="60">
        <f t="shared" si="1"/>
        <v>0</v>
      </c>
      <c r="H8" s="62"/>
      <c r="I8" s="60">
        <f t="shared" si="2"/>
        <v>0</v>
      </c>
      <c r="J8" s="62"/>
      <c r="K8" s="60">
        <f t="shared" si="3"/>
        <v>0</v>
      </c>
      <c r="L8" s="41"/>
      <c r="M8" s="41"/>
      <c r="N8" s="41"/>
      <c r="O8" s="41"/>
      <c r="P8" s="41"/>
    </row>
    <row r="9" spans="1:16" ht="23" customHeight="1" thickBot="1" x14ac:dyDescent="0.4">
      <c r="A9" s="41"/>
      <c r="B9" s="49" t="s">
        <v>95</v>
      </c>
      <c r="C9" s="51">
        <v>5.8</v>
      </c>
      <c r="D9" s="62"/>
      <c r="E9" s="60">
        <f t="shared" si="0"/>
        <v>0</v>
      </c>
      <c r="F9" s="62"/>
      <c r="G9" s="60">
        <f t="shared" si="1"/>
        <v>0</v>
      </c>
      <c r="H9" s="62"/>
      <c r="I9" s="60">
        <f t="shared" si="2"/>
        <v>0</v>
      </c>
      <c r="J9" s="62"/>
      <c r="K9" s="60">
        <f t="shared" si="3"/>
        <v>0</v>
      </c>
      <c r="L9" s="41"/>
      <c r="M9" s="41"/>
      <c r="N9" s="41"/>
      <c r="O9" s="41"/>
      <c r="P9" s="41"/>
    </row>
    <row r="10" spans="1:16" ht="23" customHeight="1" thickBot="1" x14ac:dyDescent="0.4">
      <c r="A10" s="41"/>
      <c r="B10" s="49" t="s">
        <v>96</v>
      </c>
      <c r="C10" s="51">
        <v>11.6</v>
      </c>
      <c r="D10" s="62"/>
      <c r="E10" s="60">
        <f t="shared" si="0"/>
        <v>0</v>
      </c>
      <c r="F10" s="62"/>
      <c r="G10" s="60">
        <f t="shared" si="1"/>
        <v>0</v>
      </c>
      <c r="H10" s="62"/>
      <c r="I10" s="60">
        <f t="shared" si="2"/>
        <v>0</v>
      </c>
      <c r="J10" s="62"/>
      <c r="K10" s="60">
        <f t="shared" si="3"/>
        <v>0</v>
      </c>
      <c r="L10" s="41"/>
      <c r="M10" s="41"/>
      <c r="N10" s="41"/>
      <c r="O10" s="41"/>
      <c r="P10" s="41"/>
    </row>
    <row r="11" spans="1:16" ht="23" customHeight="1" thickBot="1" x14ac:dyDescent="0.4">
      <c r="A11" s="41"/>
      <c r="B11" s="49" t="s">
        <v>97</v>
      </c>
      <c r="C11" s="51">
        <v>5.8</v>
      </c>
      <c r="D11" s="62"/>
      <c r="E11" s="60">
        <f t="shared" si="0"/>
        <v>0</v>
      </c>
      <c r="F11" s="62"/>
      <c r="G11" s="60">
        <f t="shared" si="1"/>
        <v>0</v>
      </c>
      <c r="H11" s="62"/>
      <c r="I11" s="60">
        <f t="shared" si="2"/>
        <v>0</v>
      </c>
      <c r="J11" s="62"/>
      <c r="K11" s="60">
        <f t="shared" si="3"/>
        <v>0</v>
      </c>
      <c r="L11" s="41"/>
      <c r="M11" s="41"/>
      <c r="N11" s="41"/>
      <c r="O11" s="41"/>
      <c r="P11" s="41"/>
    </row>
    <row r="12" spans="1:16" ht="23" customHeight="1" thickBot="1" x14ac:dyDescent="0.4">
      <c r="A12" s="41"/>
      <c r="B12" s="49" t="s">
        <v>98</v>
      </c>
      <c r="C12" s="51">
        <v>15.9</v>
      </c>
      <c r="D12" s="62"/>
      <c r="E12" s="60">
        <f t="shared" si="0"/>
        <v>0</v>
      </c>
      <c r="F12" s="62"/>
      <c r="G12" s="60">
        <f t="shared" si="1"/>
        <v>0</v>
      </c>
      <c r="H12" s="62"/>
      <c r="I12" s="60">
        <f t="shared" si="2"/>
        <v>0</v>
      </c>
      <c r="J12" s="62"/>
      <c r="K12" s="60">
        <f t="shared" si="3"/>
        <v>0</v>
      </c>
      <c r="L12" s="41"/>
      <c r="M12" s="41"/>
      <c r="N12" s="41"/>
      <c r="O12" s="41"/>
      <c r="P12" s="41"/>
    </row>
    <row r="13" spans="1:16" ht="23" customHeight="1" thickBot="1" x14ac:dyDescent="0.4">
      <c r="A13" s="41"/>
      <c r="B13" s="49" t="s">
        <v>99</v>
      </c>
      <c r="C13" s="51">
        <v>4.3</v>
      </c>
      <c r="D13" s="62"/>
      <c r="E13" s="60">
        <f t="shared" si="0"/>
        <v>0</v>
      </c>
      <c r="F13" s="62"/>
      <c r="G13" s="60">
        <v>0</v>
      </c>
      <c r="H13" s="62"/>
      <c r="I13" s="60">
        <f t="shared" si="2"/>
        <v>0</v>
      </c>
      <c r="J13" s="62"/>
      <c r="K13" s="60">
        <f t="shared" si="3"/>
        <v>0</v>
      </c>
      <c r="L13" s="41"/>
      <c r="M13" s="41"/>
      <c r="N13" s="41"/>
      <c r="O13" s="41"/>
      <c r="P13" s="41"/>
    </row>
    <row r="14" spans="1:16" ht="23" customHeight="1" thickBot="1" x14ac:dyDescent="0.4">
      <c r="A14" s="41"/>
      <c r="B14" s="55" t="s">
        <v>100</v>
      </c>
      <c r="C14" s="56"/>
      <c r="D14" s="56"/>
      <c r="E14" s="58">
        <f>SUM(E5:E13)</f>
        <v>0</v>
      </c>
      <c r="F14" s="57"/>
      <c r="G14" s="59">
        <f>SUM(G5:G13)</f>
        <v>0</v>
      </c>
      <c r="H14" s="57"/>
      <c r="I14" s="59">
        <f>SUM(I5:I13)</f>
        <v>0</v>
      </c>
      <c r="J14" s="57"/>
      <c r="K14" s="59">
        <f>SUM(K5:K13)</f>
        <v>0</v>
      </c>
      <c r="L14" s="41"/>
      <c r="M14" s="41"/>
      <c r="N14" s="41"/>
      <c r="O14" s="41"/>
      <c r="P14" s="41"/>
    </row>
    <row r="15" spans="1:16" ht="23" customHeight="1" thickBot="1" x14ac:dyDescent="0.4">
      <c r="A15" s="41"/>
      <c r="B15" s="50" t="s">
        <v>101</v>
      </c>
      <c r="C15" s="52"/>
      <c r="D15" s="52"/>
      <c r="E15" s="53"/>
      <c r="F15" s="53"/>
      <c r="G15" s="53"/>
      <c r="H15" s="53"/>
      <c r="I15" s="53"/>
      <c r="J15" s="53"/>
      <c r="K15" s="53"/>
      <c r="L15" s="41"/>
      <c r="M15" s="41"/>
      <c r="N15" s="41"/>
      <c r="O15" s="41"/>
      <c r="P15" s="41"/>
    </row>
    <row r="16" spans="1:16" ht="22" customHeight="1" x14ac:dyDescent="0.3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1:16" x14ac:dyDescent="0.35">
      <c r="A17" s="41"/>
      <c r="B17" s="73" t="s">
        <v>102</v>
      </c>
      <c r="C17" s="73"/>
      <c r="D17" s="73"/>
      <c r="E17" s="73"/>
      <c r="F17" s="73"/>
      <c r="G17" s="73"/>
      <c r="H17" s="73"/>
      <c r="I17" s="73"/>
      <c r="J17" s="73"/>
      <c r="K17" s="73"/>
      <c r="L17" s="41"/>
      <c r="M17" s="41"/>
      <c r="N17" s="41"/>
      <c r="O17" s="41"/>
      <c r="P17" s="41"/>
    </row>
    <row r="18" spans="1:16" s="54" customFormat="1" ht="57.65" customHeight="1" x14ac:dyDescent="0.35">
      <c r="A18" s="64"/>
      <c r="B18" s="74" t="s">
        <v>103</v>
      </c>
      <c r="C18" s="74"/>
      <c r="D18" s="74"/>
      <c r="E18" s="74"/>
      <c r="F18" s="74"/>
      <c r="G18" s="74"/>
      <c r="H18" s="74"/>
      <c r="I18" s="74"/>
      <c r="J18" s="74"/>
      <c r="K18" s="74"/>
      <c r="L18" s="64"/>
      <c r="M18" s="41"/>
      <c r="N18" s="41"/>
      <c r="O18" s="41"/>
      <c r="P18" s="41"/>
    </row>
    <row r="19" spans="1:16" ht="81.650000000000006" customHeight="1" x14ac:dyDescent="0.35">
      <c r="A19" s="41"/>
      <c r="B19" s="73" t="s">
        <v>104</v>
      </c>
      <c r="C19" s="73"/>
      <c r="D19" s="73"/>
      <c r="E19" s="73"/>
      <c r="F19" s="73"/>
      <c r="G19" s="73"/>
      <c r="H19" s="73"/>
      <c r="I19" s="73"/>
      <c r="J19" s="73"/>
      <c r="K19" s="73"/>
      <c r="L19" s="41"/>
      <c r="M19" s="64"/>
      <c r="N19" s="64"/>
      <c r="O19" s="64"/>
      <c r="P19" s="64"/>
    </row>
    <row r="20" spans="1:16" x14ac:dyDescent="0.35">
      <c r="A20" s="41"/>
      <c r="B20" s="74" t="s">
        <v>105</v>
      </c>
      <c r="C20" s="74"/>
      <c r="D20" s="74"/>
      <c r="E20" s="74"/>
      <c r="F20" s="74"/>
      <c r="G20" s="74"/>
      <c r="H20" s="74"/>
      <c r="I20" s="74"/>
      <c r="J20" s="74"/>
      <c r="K20" s="74"/>
      <c r="L20" s="41"/>
      <c r="M20" s="41"/>
      <c r="N20" s="41"/>
      <c r="O20" s="41"/>
      <c r="P20" s="41"/>
    </row>
    <row r="21" spans="1:16" x14ac:dyDescent="0.3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</row>
    <row r="22" spans="1:16" x14ac:dyDescent="0.35">
      <c r="B22" s="41"/>
      <c r="C22" s="41"/>
      <c r="D22" s="41"/>
      <c r="E22" s="41"/>
      <c r="F22" s="41"/>
      <c r="G22" s="41"/>
      <c r="H22" s="41"/>
      <c r="I22" s="41"/>
      <c r="J22" s="41"/>
      <c r="K22" s="41"/>
      <c r="M22" s="41"/>
      <c r="N22" s="41"/>
      <c r="O22" s="41"/>
      <c r="P22" s="41"/>
    </row>
    <row r="23" spans="1:16" x14ac:dyDescent="0.3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35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x14ac:dyDescent="0.3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 x14ac:dyDescent="0.35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 x14ac:dyDescent="0.35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 x14ac:dyDescent="0.35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1:16" x14ac:dyDescent="0.3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</row>
    <row r="30" spans="1:16" x14ac:dyDescent="0.3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 x14ac:dyDescent="0.3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spans="1:16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x14ac:dyDescent="0.3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 x14ac:dyDescent="0.3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16" x14ac:dyDescent="0.3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 x14ac:dyDescent="0.3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 x14ac:dyDescent="0.3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6" x14ac:dyDescent="0.3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 x14ac:dyDescent="0.3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6" x14ac:dyDescent="0.3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6" x14ac:dyDescent="0.3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 x14ac:dyDescent="0.3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 x14ac:dyDescent="0.35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 x14ac:dyDescent="0.3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 x14ac:dyDescent="0.3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x14ac:dyDescent="0.3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 x14ac:dyDescent="0.3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 x14ac:dyDescent="0.3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 x14ac:dyDescent="0.3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1:16" x14ac:dyDescent="0.3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 x14ac:dyDescent="0.3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x14ac:dyDescent="0.3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  <row r="54" spans="1:16" x14ac:dyDescent="0.3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1:16" x14ac:dyDescent="0.3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1:16" x14ac:dyDescent="0.3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 x14ac:dyDescent="0.35">
      <c r="M57" s="41"/>
      <c r="N57" s="41"/>
      <c r="O57" s="41"/>
      <c r="P57" s="41"/>
    </row>
    <row r="58" spans="1:16" x14ac:dyDescent="0.35">
      <c r="M58" s="41"/>
      <c r="N58" s="41"/>
      <c r="O58" s="41"/>
      <c r="P58" s="41"/>
    </row>
    <row r="59" spans="1:16" x14ac:dyDescent="0.35">
      <c r="M59" s="41"/>
      <c r="N59" s="41"/>
      <c r="O59" s="41"/>
      <c r="P59" s="41"/>
    </row>
    <row r="60" spans="1:16" x14ac:dyDescent="0.35">
      <c r="M60" s="41"/>
      <c r="N60" s="41"/>
      <c r="O60" s="41"/>
      <c r="P60" s="41"/>
    </row>
    <row r="61" spans="1:16" x14ac:dyDescent="0.35">
      <c r="M61" s="41"/>
      <c r="N61" s="41"/>
      <c r="O61" s="41"/>
      <c r="P61" s="41"/>
    </row>
    <row r="62" spans="1:16" x14ac:dyDescent="0.35">
      <c r="M62" s="41"/>
      <c r="N62" s="41"/>
      <c r="O62" s="41"/>
      <c r="P62" s="41"/>
    </row>
    <row r="63" spans="1:16" x14ac:dyDescent="0.35">
      <c r="M63" s="41"/>
      <c r="N63" s="41"/>
      <c r="O63" s="41"/>
      <c r="P63" s="41"/>
    </row>
    <row r="64" spans="1:16" x14ac:dyDescent="0.35">
      <c r="M64" s="41"/>
      <c r="N64" s="41"/>
      <c r="O64" s="41"/>
      <c r="P64" s="41"/>
    </row>
    <row r="65" spans="13:16" x14ac:dyDescent="0.35">
      <c r="M65" s="41"/>
      <c r="N65" s="41"/>
      <c r="O65" s="41"/>
      <c r="P65" s="41"/>
    </row>
    <row r="66" spans="13:16" x14ac:dyDescent="0.35">
      <c r="M66" s="41"/>
      <c r="N66" s="41"/>
      <c r="O66" s="41"/>
      <c r="P66" s="41"/>
    </row>
    <row r="67" spans="13:16" x14ac:dyDescent="0.35">
      <c r="M67" s="41"/>
      <c r="N67" s="41"/>
      <c r="O67" s="41"/>
      <c r="P67" s="41"/>
    </row>
    <row r="68" spans="13:16" x14ac:dyDescent="0.35">
      <c r="M68" s="41"/>
      <c r="N68" s="41"/>
      <c r="O68" s="41"/>
      <c r="P68" s="41"/>
    </row>
    <row r="69" spans="13:16" x14ac:dyDescent="0.35">
      <c r="M69" s="41"/>
      <c r="N69" s="41"/>
      <c r="O69" s="41"/>
      <c r="P69" s="41"/>
    </row>
    <row r="70" spans="13:16" x14ac:dyDescent="0.35">
      <c r="M70" s="41"/>
      <c r="N70" s="41"/>
      <c r="O70" s="41"/>
      <c r="P70" s="41"/>
    </row>
    <row r="71" spans="13:16" x14ac:dyDescent="0.35">
      <c r="M71" s="41"/>
      <c r="N71" s="41"/>
      <c r="O71" s="41"/>
      <c r="P71" s="41"/>
    </row>
    <row r="72" spans="13:16" x14ac:dyDescent="0.35">
      <c r="M72" s="41"/>
      <c r="N72" s="41"/>
      <c r="O72" s="41"/>
      <c r="P72" s="41"/>
    </row>
    <row r="73" spans="13:16" x14ac:dyDescent="0.35">
      <c r="M73" s="41"/>
      <c r="N73" s="41"/>
      <c r="O73" s="41"/>
      <c r="P73" s="41"/>
    </row>
    <row r="74" spans="13:16" x14ac:dyDescent="0.35">
      <c r="M74" s="41"/>
      <c r="N74" s="41"/>
      <c r="O74" s="41"/>
      <c r="P74" s="41"/>
    </row>
    <row r="75" spans="13:16" x14ac:dyDescent="0.35">
      <c r="M75" s="41"/>
      <c r="N75" s="41"/>
      <c r="O75" s="41"/>
      <c r="P75" s="41"/>
    </row>
    <row r="76" spans="13:16" x14ac:dyDescent="0.35">
      <c r="M76" s="41"/>
      <c r="N76" s="41"/>
      <c r="O76" s="41"/>
      <c r="P76" s="41"/>
    </row>
    <row r="77" spans="13:16" x14ac:dyDescent="0.35">
      <c r="M77" s="41"/>
      <c r="N77" s="41"/>
      <c r="O77" s="41"/>
      <c r="P77" s="41"/>
    </row>
    <row r="78" spans="13:16" x14ac:dyDescent="0.35">
      <c r="M78" s="41"/>
      <c r="N78" s="41"/>
      <c r="O78" s="41"/>
      <c r="P78" s="41"/>
    </row>
    <row r="79" spans="13:16" x14ac:dyDescent="0.35">
      <c r="M79" s="41"/>
      <c r="N79" s="41"/>
      <c r="O79" s="41"/>
      <c r="P79" s="41"/>
    </row>
    <row r="80" spans="13:16" x14ac:dyDescent="0.35">
      <c r="M80" s="41"/>
      <c r="N80" s="41"/>
      <c r="O80" s="41"/>
      <c r="P80" s="41"/>
    </row>
    <row r="81" spans="13:16" x14ac:dyDescent="0.35">
      <c r="M81" s="41"/>
      <c r="N81" s="41"/>
      <c r="O81" s="41"/>
      <c r="P81" s="41"/>
    </row>
    <row r="82" spans="13:16" x14ac:dyDescent="0.35">
      <c r="M82" s="41"/>
      <c r="N82" s="41"/>
      <c r="O82" s="41"/>
      <c r="P82" s="41"/>
    </row>
    <row r="83" spans="13:16" x14ac:dyDescent="0.35">
      <c r="M83" s="41"/>
      <c r="N83" s="41"/>
      <c r="O83" s="41"/>
      <c r="P83" s="41"/>
    </row>
    <row r="84" spans="13:16" x14ac:dyDescent="0.35">
      <c r="M84" s="41"/>
      <c r="N84" s="41"/>
      <c r="O84" s="41"/>
      <c r="P84" s="41"/>
    </row>
    <row r="85" spans="13:16" x14ac:dyDescent="0.35">
      <c r="M85" s="41"/>
      <c r="N85" s="41"/>
      <c r="O85" s="41"/>
      <c r="P85" s="41"/>
    </row>
    <row r="86" spans="13:16" x14ac:dyDescent="0.35">
      <c r="M86" s="41"/>
      <c r="N86" s="41"/>
      <c r="O86" s="41"/>
      <c r="P86" s="41"/>
    </row>
    <row r="87" spans="13:16" x14ac:dyDescent="0.35">
      <c r="M87" s="41"/>
      <c r="N87" s="41"/>
      <c r="O87" s="41"/>
      <c r="P87" s="41"/>
    </row>
    <row r="88" spans="13:16" x14ac:dyDescent="0.35">
      <c r="M88" s="41"/>
      <c r="N88" s="41"/>
      <c r="O88" s="41"/>
      <c r="P88" s="41"/>
    </row>
    <row r="89" spans="13:16" x14ac:dyDescent="0.35">
      <c r="M89" s="41"/>
      <c r="N89" s="41"/>
      <c r="O89" s="41"/>
      <c r="P89" s="41"/>
    </row>
    <row r="90" spans="13:16" x14ac:dyDescent="0.35">
      <c r="M90" s="41"/>
      <c r="N90" s="41"/>
      <c r="O90" s="41"/>
      <c r="P90" s="41"/>
    </row>
    <row r="91" spans="13:16" x14ac:dyDescent="0.35">
      <c r="M91" s="41"/>
      <c r="N91" s="41"/>
      <c r="O91" s="41"/>
      <c r="P91" s="41"/>
    </row>
    <row r="92" spans="13:16" x14ac:dyDescent="0.35">
      <c r="M92" s="41"/>
      <c r="N92" s="41"/>
      <c r="O92" s="41"/>
      <c r="P92" s="41"/>
    </row>
    <row r="93" spans="13:16" x14ac:dyDescent="0.35">
      <c r="M93" s="41"/>
      <c r="N93" s="41"/>
      <c r="O93" s="41"/>
      <c r="P93" s="41"/>
    </row>
    <row r="94" spans="13:16" x14ac:dyDescent="0.35">
      <c r="M94" s="41"/>
      <c r="N94" s="41"/>
      <c r="O94" s="41"/>
      <c r="P94" s="41"/>
    </row>
    <row r="95" spans="13:16" x14ac:dyDescent="0.35">
      <c r="M95" s="41"/>
      <c r="N95" s="41"/>
      <c r="O95" s="41"/>
      <c r="P95" s="41"/>
    </row>
    <row r="96" spans="13:16" x14ac:dyDescent="0.35">
      <c r="M96" s="41"/>
      <c r="N96" s="41"/>
      <c r="O96" s="41"/>
      <c r="P96" s="41"/>
    </row>
    <row r="97" spans="13:16" x14ac:dyDescent="0.35">
      <c r="M97" s="41"/>
      <c r="N97" s="41"/>
      <c r="O97" s="41"/>
      <c r="P97" s="41"/>
    </row>
    <row r="98" spans="13:16" x14ac:dyDescent="0.35">
      <c r="M98" s="41"/>
      <c r="N98" s="41"/>
      <c r="O98" s="41"/>
      <c r="P98" s="41"/>
    </row>
    <row r="99" spans="13:16" x14ac:dyDescent="0.35">
      <c r="M99" s="41"/>
      <c r="N99" s="41"/>
      <c r="O99" s="41"/>
      <c r="P99" s="41"/>
    </row>
    <row r="100" spans="13:16" x14ac:dyDescent="0.35">
      <c r="M100" s="41"/>
      <c r="N100" s="41"/>
      <c r="O100" s="41"/>
      <c r="P100" s="41"/>
    </row>
    <row r="101" spans="13:16" x14ac:dyDescent="0.35">
      <c r="M101" s="41"/>
      <c r="N101" s="41"/>
      <c r="O101" s="41"/>
      <c r="P101" s="41"/>
    </row>
    <row r="102" spans="13:16" x14ac:dyDescent="0.35">
      <c r="M102" s="41"/>
      <c r="N102" s="41"/>
      <c r="O102" s="41"/>
      <c r="P102" s="41"/>
    </row>
    <row r="103" spans="13:16" x14ac:dyDescent="0.35">
      <c r="M103" s="41"/>
      <c r="N103" s="41"/>
      <c r="O103" s="41"/>
      <c r="P103" s="41"/>
    </row>
    <row r="104" spans="13:16" x14ac:dyDescent="0.35">
      <c r="M104" s="41"/>
      <c r="N104" s="41"/>
      <c r="O104" s="41"/>
      <c r="P104" s="41"/>
    </row>
    <row r="105" spans="13:16" x14ac:dyDescent="0.35">
      <c r="M105" s="41"/>
      <c r="N105" s="41"/>
      <c r="O105" s="41"/>
      <c r="P105" s="41"/>
    </row>
    <row r="106" spans="13:16" x14ac:dyDescent="0.35">
      <c r="M106" s="41"/>
      <c r="N106" s="41"/>
      <c r="O106" s="41"/>
      <c r="P106" s="41"/>
    </row>
    <row r="107" spans="13:16" x14ac:dyDescent="0.35">
      <c r="M107" s="41"/>
      <c r="N107" s="41"/>
      <c r="O107" s="41"/>
      <c r="P107" s="41"/>
    </row>
    <row r="108" spans="13:16" x14ac:dyDescent="0.35">
      <c r="M108" s="41"/>
      <c r="N108" s="41"/>
      <c r="O108" s="41"/>
      <c r="P108" s="41"/>
    </row>
    <row r="109" spans="13:16" x14ac:dyDescent="0.35">
      <c r="M109" s="41"/>
      <c r="N109" s="41"/>
      <c r="O109" s="41"/>
      <c r="P109" s="41"/>
    </row>
    <row r="110" spans="13:16" x14ac:dyDescent="0.35">
      <c r="M110" s="41"/>
      <c r="N110" s="41"/>
      <c r="O110" s="41"/>
      <c r="P110" s="41"/>
    </row>
    <row r="111" spans="13:16" x14ac:dyDescent="0.35">
      <c r="M111" s="41"/>
      <c r="N111" s="41"/>
      <c r="O111" s="41"/>
      <c r="P111" s="41"/>
    </row>
    <row r="112" spans="13:16" x14ac:dyDescent="0.35">
      <c r="M112" s="41"/>
      <c r="N112" s="41"/>
      <c r="O112" s="41"/>
      <c r="P112" s="41"/>
    </row>
    <row r="113" spans="13:16" x14ac:dyDescent="0.35">
      <c r="M113" s="41"/>
      <c r="N113" s="41"/>
      <c r="O113" s="41"/>
      <c r="P113" s="41"/>
    </row>
    <row r="114" spans="13:16" x14ac:dyDescent="0.35">
      <c r="M114" s="41"/>
      <c r="N114" s="41"/>
      <c r="O114" s="41"/>
      <c r="P114" s="41"/>
    </row>
    <row r="115" spans="13:16" x14ac:dyDescent="0.35">
      <c r="M115" s="41"/>
      <c r="N115" s="41"/>
      <c r="O115" s="41"/>
      <c r="P115" s="41"/>
    </row>
    <row r="116" spans="13:16" x14ac:dyDescent="0.35">
      <c r="M116" s="41"/>
      <c r="N116" s="41"/>
      <c r="O116" s="41"/>
      <c r="P116" s="41"/>
    </row>
    <row r="117" spans="13:16" x14ac:dyDescent="0.35">
      <c r="M117" s="41"/>
      <c r="N117" s="41"/>
      <c r="O117" s="41"/>
      <c r="P117" s="41"/>
    </row>
    <row r="118" spans="13:16" x14ac:dyDescent="0.35">
      <c r="M118" s="41"/>
      <c r="N118" s="41"/>
      <c r="O118" s="41"/>
      <c r="P118" s="41"/>
    </row>
    <row r="119" spans="13:16" x14ac:dyDescent="0.35">
      <c r="M119" s="41"/>
      <c r="N119" s="41"/>
      <c r="O119" s="41"/>
      <c r="P119" s="41"/>
    </row>
    <row r="120" spans="13:16" x14ac:dyDescent="0.35">
      <c r="M120" s="41"/>
      <c r="N120" s="41"/>
      <c r="O120" s="41"/>
      <c r="P120" s="41"/>
    </row>
    <row r="121" spans="13:16" x14ac:dyDescent="0.35">
      <c r="M121" s="41"/>
      <c r="N121" s="41"/>
      <c r="O121" s="41"/>
      <c r="P121" s="41"/>
    </row>
    <row r="122" spans="13:16" x14ac:dyDescent="0.35">
      <c r="M122" s="41"/>
      <c r="N122" s="41"/>
      <c r="O122" s="41"/>
      <c r="P122" s="41"/>
    </row>
    <row r="123" spans="13:16" x14ac:dyDescent="0.35">
      <c r="M123" s="41"/>
      <c r="N123" s="41"/>
      <c r="O123" s="41"/>
      <c r="P123" s="41"/>
    </row>
    <row r="124" spans="13:16" x14ac:dyDescent="0.35">
      <c r="M124" s="41"/>
      <c r="N124" s="41"/>
      <c r="O124" s="41"/>
      <c r="P124" s="41"/>
    </row>
    <row r="125" spans="13:16" x14ac:dyDescent="0.35">
      <c r="M125" s="41"/>
      <c r="N125" s="41"/>
      <c r="O125" s="41"/>
      <c r="P125" s="41"/>
    </row>
    <row r="126" spans="13:16" x14ac:dyDescent="0.35">
      <c r="M126" s="41"/>
      <c r="N126" s="41"/>
      <c r="O126" s="41"/>
      <c r="P126" s="41"/>
    </row>
    <row r="127" spans="13:16" x14ac:dyDescent="0.35">
      <c r="M127" s="41"/>
      <c r="N127" s="41"/>
      <c r="O127" s="41"/>
      <c r="P127" s="41"/>
    </row>
    <row r="128" spans="13:16" x14ac:dyDescent="0.35">
      <c r="M128" s="41"/>
      <c r="N128" s="41"/>
      <c r="O128" s="41"/>
      <c r="P128" s="41"/>
    </row>
    <row r="129" spans="13:16" x14ac:dyDescent="0.35">
      <c r="M129" s="41"/>
      <c r="N129" s="41"/>
      <c r="O129" s="41"/>
      <c r="P129" s="41"/>
    </row>
    <row r="130" spans="13:16" x14ac:dyDescent="0.35">
      <c r="M130" s="41"/>
      <c r="N130" s="41"/>
      <c r="O130" s="41"/>
      <c r="P130" s="41"/>
    </row>
    <row r="131" spans="13:16" x14ac:dyDescent="0.35">
      <c r="M131" s="41"/>
      <c r="N131" s="41"/>
      <c r="O131" s="41"/>
      <c r="P131" s="41"/>
    </row>
    <row r="132" spans="13:16" x14ac:dyDescent="0.35">
      <c r="M132" s="41"/>
      <c r="N132" s="41"/>
      <c r="O132" s="41"/>
      <c r="P132" s="41"/>
    </row>
    <row r="133" spans="13:16" x14ac:dyDescent="0.35">
      <c r="M133" s="41"/>
      <c r="N133" s="41"/>
      <c r="O133" s="41"/>
      <c r="P133" s="41"/>
    </row>
    <row r="134" spans="13:16" x14ac:dyDescent="0.35">
      <c r="M134" s="41"/>
      <c r="N134" s="41"/>
      <c r="O134" s="41"/>
      <c r="P134" s="41"/>
    </row>
    <row r="135" spans="13:16" x14ac:dyDescent="0.35">
      <c r="M135" s="41"/>
      <c r="N135" s="41"/>
      <c r="O135" s="41"/>
      <c r="P135" s="41"/>
    </row>
    <row r="136" spans="13:16" x14ac:dyDescent="0.35">
      <c r="M136" s="41"/>
      <c r="N136" s="41"/>
      <c r="O136" s="41"/>
      <c r="P136" s="41"/>
    </row>
    <row r="137" spans="13:16" x14ac:dyDescent="0.35">
      <c r="M137" s="41"/>
      <c r="N137" s="41"/>
      <c r="O137" s="41"/>
      <c r="P137" s="41"/>
    </row>
    <row r="138" spans="13:16" x14ac:dyDescent="0.35">
      <c r="M138" s="41"/>
      <c r="N138" s="41"/>
      <c r="O138" s="41"/>
      <c r="P138" s="41"/>
    </row>
    <row r="139" spans="13:16" x14ac:dyDescent="0.35">
      <c r="M139" s="41"/>
      <c r="N139" s="41"/>
      <c r="O139" s="41"/>
      <c r="P139" s="41"/>
    </row>
    <row r="140" spans="13:16" x14ac:dyDescent="0.35">
      <c r="M140" s="41"/>
      <c r="N140" s="41"/>
      <c r="O140" s="41"/>
      <c r="P140" s="41"/>
    </row>
    <row r="141" spans="13:16" x14ac:dyDescent="0.35">
      <c r="M141" s="41"/>
      <c r="N141" s="41"/>
      <c r="O141" s="41"/>
      <c r="P141" s="41"/>
    </row>
    <row r="142" spans="13:16" x14ac:dyDescent="0.35">
      <c r="M142" s="41"/>
      <c r="N142" s="41"/>
      <c r="O142" s="41"/>
      <c r="P142" s="41"/>
    </row>
    <row r="143" spans="13:16" x14ac:dyDescent="0.35">
      <c r="M143" s="41"/>
      <c r="N143" s="41"/>
      <c r="O143" s="41"/>
      <c r="P143" s="41"/>
    </row>
    <row r="144" spans="13:16" x14ac:dyDescent="0.35">
      <c r="M144" s="41"/>
      <c r="N144" s="41"/>
      <c r="O144" s="41"/>
      <c r="P144" s="41"/>
    </row>
    <row r="145" spans="13:16" x14ac:dyDescent="0.35">
      <c r="M145" s="41"/>
      <c r="N145" s="41"/>
      <c r="O145" s="41"/>
      <c r="P145" s="41"/>
    </row>
    <row r="146" spans="13:16" x14ac:dyDescent="0.35">
      <c r="M146" s="41"/>
      <c r="N146" s="41"/>
      <c r="O146" s="41"/>
      <c r="P146" s="41"/>
    </row>
    <row r="147" spans="13:16" x14ac:dyDescent="0.35">
      <c r="M147" s="41"/>
      <c r="N147" s="41"/>
      <c r="O147" s="41"/>
      <c r="P147" s="41"/>
    </row>
    <row r="148" spans="13:16" x14ac:dyDescent="0.35">
      <c r="M148" s="41"/>
      <c r="N148" s="41"/>
      <c r="O148" s="41"/>
      <c r="P148" s="41"/>
    </row>
    <row r="149" spans="13:16" x14ac:dyDescent="0.35">
      <c r="M149" s="41"/>
      <c r="N149" s="41"/>
      <c r="O149" s="41"/>
      <c r="P149" s="41"/>
    </row>
    <row r="150" spans="13:16" x14ac:dyDescent="0.35">
      <c r="M150" s="41"/>
      <c r="N150" s="41"/>
      <c r="O150" s="41"/>
      <c r="P150" s="41"/>
    </row>
    <row r="151" spans="13:16" x14ac:dyDescent="0.35">
      <c r="M151" s="41"/>
      <c r="N151" s="41"/>
      <c r="O151" s="41"/>
      <c r="P151" s="41"/>
    </row>
    <row r="152" spans="13:16" x14ac:dyDescent="0.35">
      <c r="M152" s="41"/>
      <c r="N152" s="41"/>
      <c r="O152" s="41"/>
      <c r="P152" s="41"/>
    </row>
    <row r="153" spans="13:16" x14ac:dyDescent="0.35">
      <c r="M153" s="41"/>
      <c r="N153" s="41"/>
      <c r="O153" s="41"/>
      <c r="P153" s="41"/>
    </row>
    <row r="154" spans="13:16" x14ac:dyDescent="0.35">
      <c r="M154" s="41"/>
      <c r="N154" s="41"/>
      <c r="O154" s="41"/>
      <c r="P154" s="41"/>
    </row>
    <row r="155" spans="13:16" x14ac:dyDescent="0.35">
      <c r="M155" s="41"/>
      <c r="N155" s="41"/>
      <c r="O155" s="41"/>
      <c r="P155" s="41"/>
    </row>
    <row r="156" spans="13:16" x14ac:dyDescent="0.35">
      <c r="M156" s="41"/>
      <c r="N156" s="41"/>
      <c r="O156" s="41"/>
      <c r="P156" s="41"/>
    </row>
    <row r="157" spans="13:16" x14ac:dyDescent="0.35">
      <c r="M157" s="41"/>
      <c r="N157" s="41"/>
      <c r="O157" s="41"/>
      <c r="P157" s="41"/>
    </row>
    <row r="158" spans="13:16" x14ac:dyDescent="0.35">
      <c r="M158" s="41"/>
      <c r="N158" s="41"/>
      <c r="O158" s="41"/>
      <c r="P158" s="41"/>
    </row>
    <row r="159" spans="13:16" x14ac:dyDescent="0.35">
      <c r="M159" s="41"/>
      <c r="N159" s="41"/>
      <c r="O159" s="41"/>
      <c r="P159" s="41"/>
    </row>
    <row r="160" spans="13:16" x14ac:dyDescent="0.35">
      <c r="M160" s="41"/>
      <c r="N160" s="41"/>
      <c r="O160" s="41"/>
      <c r="P160" s="41"/>
    </row>
    <row r="161" spans="13:16" x14ac:dyDescent="0.35">
      <c r="M161" s="41"/>
      <c r="N161" s="41"/>
      <c r="O161" s="41"/>
      <c r="P161" s="41"/>
    </row>
    <row r="162" spans="13:16" x14ac:dyDescent="0.35">
      <c r="M162" s="41"/>
      <c r="N162" s="41"/>
      <c r="O162" s="41"/>
      <c r="P162" s="41"/>
    </row>
    <row r="163" spans="13:16" x14ac:dyDescent="0.35">
      <c r="M163" s="41"/>
      <c r="N163" s="41"/>
      <c r="O163" s="41"/>
      <c r="P163" s="41"/>
    </row>
    <row r="164" spans="13:16" x14ac:dyDescent="0.35">
      <c r="M164" s="41"/>
      <c r="N164" s="41"/>
      <c r="O164" s="41"/>
      <c r="P164" s="41"/>
    </row>
    <row r="165" spans="13:16" x14ac:dyDescent="0.35">
      <c r="M165" s="41"/>
      <c r="N165" s="41"/>
      <c r="O165" s="41"/>
      <c r="P165" s="41"/>
    </row>
    <row r="166" spans="13:16" x14ac:dyDescent="0.35">
      <c r="M166" s="41"/>
      <c r="N166" s="41"/>
      <c r="O166" s="41"/>
      <c r="P166" s="41"/>
    </row>
    <row r="167" spans="13:16" x14ac:dyDescent="0.35">
      <c r="M167" s="41"/>
      <c r="N167" s="41"/>
      <c r="O167" s="41"/>
      <c r="P167" s="41"/>
    </row>
    <row r="168" spans="13:16" x14ac:dyDescent="0.35">
      <c r="M168" s="41"/>
      <c r="N168" s="41"/>
      <c r="O168" s="41"/>
      <c r="P168" s="41"/>
    </row>
    <row r="169" spans="13:16" x14ac:dyDescent="0.35">
      <c r="M169" s="41"/>
      <c r="N169" s="41"/>
      <c r="O169" s="41"/>
      <c r="P169" s="41"/>
    </row>
    <row r="170" spans="13:16" x14ac:dyDescent="0.35">
      <c r="M170" s="41"/>
      <c r="N170" s="41"/>
      <c r="O170" s="41"/>
      <c r="P170" s="41"/>
    </row>
    <row r="171" spans="13:16" x14ac:dyDescent="0.35">
      <c r="M171" s="41"/>
      <c r="N171" s="41"/>
      <c r="O171" s="41"/>
      <c r="P171" s="41"/>
    </row>
    <row r="172" spans="13:16" x14ac:dyDescent="0.35">
      <c r="M172" s="41"/>
      <c r="N172" s="41"/>
      <c r="O172" s="41"/>
      <c r="P172" s="41"/>
    </row>
    <row r="173" spans="13:16" x14ac:dyDescent="0.35">
      <c r="M173" s="41"/>
      <c r="N173" s="41"/>
      <c r="O173" s="41"/>
      <c r="P173" s="41"/>
    </row>
    <row r="174" spans="13:16" x14ac:dyDescent="0.35">
      <c r="M174" s="41"/>
      <c r="N174" s="41"/>
      <c r="O174" s="41"/>
      <c r="P174" s="41"/>
    </row>
    <row r="175" spans="13:16" x14ac:dyDescent="0.35">
      <c r="M175" s="41"/>
      <c r="N175" s="41"/>
      <c r="O175" s="41"/>
      <c r="P175" s="41"/>
    </row>
    <row r="176" spans="13:16" x14ac:dyDescent="0.35">
      <c r="M176" s="41"/>
      <c r="N176" s="41"/>
      <c r="O176" s="41"/>
      <c r="P176" s="41"/>
    </row>
    <row r="177" spans="13:16" x14ac:dyDescent="0.35">
      <c r="M177" s="41"/>
      <c r="N177" s="41"/>
      <c r="O177" s="41"/>
      <c r="P177" s="41"/>
    </row>
    <row r="178" spans="13:16" x14ac:dyDescent="0.35">
      <c r="M178" s="41"/>
      <c r="N178" s="41"/>
      <c r="O178" s="41"/>
      <c r="P178" s="41"/>
    </row>
    <row r="179" spans="13:16" x14ac:dyDescent="0.35">
      <c r="M179" s="41"/>
      <c r="N179" s="41"/>
      <c r="O179" s="41"/>
      <c r="P179" s="41"/>
    </row>
    <row r="180" spans="13:16" x14ac:dyDescent="0.35">
      <c r="M180" s="41"/>
      <c r="N180" s="41"/>
      <c r="O180" s="41"/>
      <c r="P180" s="41"/>
    </row>
    <row r="181" spans="13:16" x14ac:dyDescent="0.35">
      <c r="M181" s="41"/>
      <c r="N181" s="41"/>
      <c r="O181" s="41"/>
      <c r="P181" s="41"/>
    </row>
    <row r="182" spans="13:16" x14ac:dyDescent="0.35">
      <c r="M182" s="41"/>
      <c r="N182" s="41"/>
      <c r="O182" s="41"/>
      <c r="P182" s="41"/>
    </row>
    <row r="183" spans="13:16" x14ac:dyDescent="0.35">
      <c r="M183" s="41"/>
      <c r="N183" s="41"/>
      <c r="O183" s="41"/>
      <c r="P183" s="41"/>
    </row>
    <row r="184" spans="13:16" x14ac:dyDescent="0.35">
      <c r="M184" s="41"/>
      <c r="N184" s="41"/>
      <c r="O184" s="41"/>
      <c r="P184" s="41"/>
    </row>
    <row r="185" spans="13:16" x14ac:dyDescent="0.35">
      <c r="M185" s="41"/>
      <c r="N185" s="41"/>
      <c r="O185" s="41"/>
      <c r="P185" s="41"/>
    </row>
    <row r="186" spans="13:16" x14ac:dyDescent="0.35">
      <c r="M186" s="41"/>
      <c r="N186" s="41"/>
      <c r="O186" s="41"/>
      <c r="P186" s="41"/>
    </row>
    <row r="187" spans="13:16" x14ac:dyDescent="0.35">
      <c r="M187" s="41"/>
      <c r="N187" s="41"/>
      <c r="O187" s="41"/>
      <c r="P187" s="41"/>
    </row>
    <row r="188" spans="13:16" x14ac:dyDescent="0.35">
      <c r="M188" s="41"/>
      <c r="N188" s="41"/>
      <c r="O188" s="41"/>
      <c r="P188" s="41"/>
    </row>
    <row r="189" spans="13:16" x14ac:dyDescent="0.35">
      <c r="M189" s="41"/>
      <c r="N189" s="41"/>
      <c r="O189" s="41"/>
      <c r="P189" s="41"/>
    </row>
    <row r="190" spans="13:16" x14ac:dyDescent="0.35">
      <c r="M190" s="41"/>
      <c r="N190" s="41"/>
      <c r="O190" s="41"/>
      <c r="P190" s="41"/>
    </row>
    <row r="191" spans="13:16" x14ac:dyDescent="0.35">
      <c r="M191" s="41"/>
      <c r="N191" s="41"/>
      <c r="O191" s="41"/>
      <c r="P191" s="41"/>
    </row>
    <row r="192" spans="13:16" x14ac:dyDescent="0.35">
      <c r="M192" s="41"/>
      <c r="N192" s="41"/>
      <c r="O192" s="41"/>
      <c r="P192" s="41"/>
    </row>
    <row r="193" spans="13:16" x14ac:dyDescent="0.35">
      <c r="M193" s="41"/>
      <c r="N193" s="41"/>
      <c r="O193" s="41"/>
      <c r="P193" s="41"/>
    </row>
    <row r="194" spans="13:16" x14ac:dyDescent="0.35">
      <c r="M194" s="41"/>
      <c r="N194" s="41"/>
      <c r="O194" s="41"/>
      <c r="P194" s="41"/>
    </row>
    <row r="195" spans="13:16" x14ac:dyDescent="0.35">
      <c r="M195" s="41"/>
      <c r="N195" s="41"/>
      <c r="O195" s="41"/>
      <c r="P195" s="41"/>
    </row>
    <row r="196" spans="13:16" x14ac:dyDescent="0.35">
      <c r="M196" s="41"/>
      <c r="N196" s="41"/>
      <c r="O196" s="41"/>
      <c r="P196" s="41"/>
    </row>
    <row r="197" spans="13:16" x14ac:dyDescent="0.35">
      <c r="M197" s="41"/>
      <c r="N197" s="41"/>
      <c r="O197" s="41"/>
      <c r="P197" s="41"/>
    </row>
    <row r="198" spans="13:16" x14ac:dyDescent="0.35">
      <c r="M198" s="41"/>
      <c r="N198" s="41"/>
      <c r="O198" s="41"/>
      <c r="P198" s="41"/>
    </row>
    <row r="199" spans="13:16" x14ac:dyDescent="0.35">
      <c r="M199" s="41"/>
      <c r="N199" s="41"/>
      <c r="O199" s="41"/>
      <c r="P199" s="41"/>
    </row>
    <row r="200" spans="13:16" x14ac:dyDescent="0.35">
      <c r="M200" s="41"/>
      <c r="N200" s="41"/>
      <c r="O200" s="41"/>
      <c r="P200" s="41"/>
    </row>
    <row r="201" spans="13:16" x14ac:dyDescent="0.35">
      <c r="M201" s="41"/>
      <c r="N201" s="41"/>
      <c r="O201" s="41"/>
      <c r="P201" s="41"/>
    </row>
    <row r="202" spans="13:16" x14ac:dyDescent="0.35">
      <c r="M202" s="41"/>
      <c r="N202" s="41"/>
      <c r="O202" s="41"/>
      <c r="P202" s="41"/>
    </row>
    <row r="203" spans="13:16" x14ac:dyDescent="0.35">
      <c r="M203" s="41"/>
      <c r="N203" s="41"/>
      <c r="O203" s="41"/>
      <c r="P203" s="41"/>
    </row>
    <row r="204" spans="13:16" x14ac:dyDescent="0.35">
      <c r="M204" s="41"/>
      <c r="N204" s="41"/>
      <c r="O204" s="41"/>
      <c r="P204" s="41"/>
    </row>
    <row r="205" spans="13:16" x14ac:dyDescent="0.35">
      <c r="M205" s="41"/>
      <c r="N205" s="41"/>
      <c r="O205" s="41"/>
      <c r="P205" s="41"/>
    </row>
    <row r="206" spans="13:16" x14ac:dyDescent="0.35">
      <c r="M206" s="41"/>
      <c r="N206" s="41"/>
      <c r="O206" s="41"/>
      <c r="P206" s="41"/>
    </row>
    <row r="207" spans="13:16" x14ac:dyDescent="0.35">
      <c r="M207" s="41"/>
      <c r="N207" s="41"/>
      <c r="O207" s="41"/>
      <c r="P207" s="41"/>
    </row>
    <row r="208" spans="13:16" x14ac:dyDescent="0.35">
      <c r="M208" s="41"/>
      <c r="N208" s="41"/>
      <c r="O208" s="41"/>
      <c r="P208" s="41"/>
    </row>
    <row r="209" spans="13:16" x14ac:dyDescent="0.35">
      <c r="M209" s="41"/>
      <c r="N209" s="41"/>
      <c r="O209" s="41"/>
      <c r="P209" s="41"/>
    </row>
    <row r="210" spans="13:16" x14ac:dyDescent="0.35">
      <c r="M210" s="41"/>
      <c r="N210" s="41"/>
      <c r="O210" s="41"/>
      <c r="P210" s="41"/>
    </row>
    <row r="211" spans="13:16" x14ac:dyDescent="0.35">
      <c r="M211" s="41"/>
      <c r="N211" s="41"/>
      <c r="O211" s="41"/>
      <c r="P211" s="41"/>
    </row>
    <row r="212" spans="13:16" x14ac:dyDescent="0.35">
      <c r="M212" s="41"/>
      <c r="N212" s="41"/>
      <c r="O212" s="41"/>
      <c r="P212" s="41"/>
    </row>
    <row r="213" spans="13:16" x14ac:dyDescent="0.35">
      <c r="M213" s="41"/>
      <c r="N213" s="41"/>
      <c r="O213" s="41"/>
      <c r="P213" s="41"/>
    </row>
    <row r="214" spans="13:16" x14ac:dyDescent="0.35">
      <c r="M214" s="41"/>
      <c r="N214" s="41"/>
      <c r="O214" s="41"/>
      <c r="P214" s="41"/>
    </row>
    <row r="215" spans="13:16" x14ac:dyDescent="0.35">
      <c r="M215" s="41"/>
      <c r="N215" s="41"/>
      <c r="O215" s="41"/>
      <c r="P215" s="41"/>
    </row>
    <row r="216" spans="13:16" x14ac:dyDescent="0.35">
      <c r="M216" s="41"/>
      <c r="N216" s="41"/>
      <c r="O216" s="41"/>
      <c r="P216" s="41"/>
    </row>
    <row r="217" spans="13:16" x14ac:dyDescent="0.35">
      <c r="M217" s="41"/>
      <c r="N217" s="41"/>
      <c r="O217" s="41"/>
      <c r="P217" s="41"/>
    </row>
    <row r="218" spans="13:16" x14ac:dyDescent="0.35">
      <c r="M218" s="41"/>
      <c r="N218" s="41"/>
      <c r="O218" s="41"/>
      <c r="P218" s="41"/>
    </row>
    <row r="219" spans="13:16" x14ac:dyDescent="0.35">
      <c r="M219" s="41"/>
      <c r="N219" s="41"/>
      <c r="O219" s="41"/>
      <c r="P219" s="41"/>
    </row>
    <row r="220" spans="13:16" x14ac:dyDescent="0.35">
      <c r="M220" s="41"/>
      <c r="N220" s="41"/>
      <c r="O220" s="41"/>
      <c r="P220" s="41"/>
    </row>
    <row r="221" spans="13:16" x14ac:dyDescent="0.35">
      <c r="M221" s="41"/>
      <c r="N221" s="41"/>
      <c r="O221" s="41"/>
      <c r="P221" s="41"/>
    </row>
    <row r="222" spans="13:16" x14ac:dyDescent="0.35">
      <c r="M222" s="41"/>
      <c r="N222" s="41"/>
      <c r="O222" s="41"/>
      <c r="P222" s="41"/>
    </row>
    <row r="223" spans="13:16" x14ac:dyDescent="0.35">
      <c r="M223" s="41"/>
      <c r="N223" s="41"/>
      <c r="O223" s="41"/>
      <c r="P223" s="41"/>
    </row>
    <row r="224" spans="13:16" x14ac:dyDescent="0.35">
      <c r="M224" s="41"/>
      <c r="N224" s="41"/>
      <c r="O224" s="41"/>
      <c r="P224" s="41"/>
    </row>
    <row r="225" spans="13:16" x14ac:dyDescent="0.35">
      <c r="M225" s="41"/>
      <c r="N225" s="41"/>
      <c r="O225" s="41"/>
      <c r="P225" s="41"/>
    </row>
    <row r="226" spans="13:16" x14ac:dyDescent="0.35">
      <c r="M226" s="41"/>
      <c r="N226" s="41"/>
      <c r="O226" s="41"/>
      <c r="P226" s="41"/>
    </row>
    <row r="227" spans="13:16" x14ac:dyDescent="0.35">
      <c r="M227" s="41"/>
      <c r="N227" s="41"/>
      <c r="O227" s="41"/>
      <c r="P227" s="41"/>
    </row>
    <row r="228" spans="13:16" x14ac:dyDescent="0.35">
      <c r="M228" s="41"/>
      <c r="N228" s="41"/>
      <c r="O228" s="41"/>
      <c r="P228" s="41"/>
    </row>
    <row r="229" spans="13:16" x14ac:dyDescent="0.35">
      <c r="M229" s="41"/>
      <c r="N229" s="41"/>
      <c r="O229" s="41"/>
      <c r="P229" s="41"/>
    </row>
    <row r="230" spans="13:16" x14ac:dyDescent="0.35">
      <c r="M230" s="41"/>
      <c r="N230" s="41"/>
      <c r="O230" s="41"/>
      <c r="P230" s="41"/>
    </row>
    <row r="231" spans="13:16" x14ac:dyDescent="0.35">
      <c r="M231" s="41"/>
      <c r="N231" s="41"/>
      <c r="O231" s="41"/>
      <c r="P231" s="41"/>
    </row>
    <row r="232" spans="13:16" x14ac:dyDescent="0.35">
      <c r="M232" s="41"/>
      <c r="N232" s="41"/>
      <c r="O232" s="41"/>
      <c r="P232" s="41"/>
    </row>
    <row r="233" spans="13:16" x14ac:dyDescent="0.35">
      <c r="M233" s="41"/>
      <c r="N233" s="41"/>
      <c r="O233" s="41"/>
      <c r="P233" s="41"/>
    </row>
    <row r="234" spans="13:16" x14ac:dyDescent="0.35">
      <c r="M234" s="41"/>
      <c r="N234" s="41"/>
      <c r="O234" s="41"/>
      <c r="P234" s="41"/>
    </row>
    <row r="235" spans="13:16" x14ac:dyDescent="0.35">
      <c r="M235" s="41"/>
      <c r="N235" s="41"/>
      <c r="O235" s="41"/>
      <c r="P235" s="41"/>
    </row>
    <row r="236" spans="13:16" x14ac:dyDescent="0.35">
      <c r="M236" s="41"/>
      <c r="N236" s="41"/>
      <c r="O236" s="41"/>
      <c r="P236" s="41"/>
    </row>
    <row r="237" spans="13:16" x14ac:dyDescent="0.35">
      <c r="M237" s="41"/>
      <c r="N237" s="41"/>
      <c r="O237" s="41"/>
      <c r="P237" s="41"/>
    </row>
    <row r="238" spans="13:16" x14ac:dyDescent="0.35">
      <c r="M238" s="41"/>
      <c r="N238" s="41"/>
      <c r="O238" s="41"/>
      <c r="P238" s="41"/>
    </row>
    <row r="239" spans="13:16" x14ac:dyDescent="0.35">
      <c r="M239" s="41"/>
      <c r="N239" s="41"/>
      <c r="O239" s="41"/>
      <c r="P239" s="41"/>
    </row>
    <row r="240" spans="13:16" x14ac:dyDescent="0.35">
      <c r="M240" s="41"/>
      <c r="N240" s="41"/>
      <c r="O240" s="41"/>
      <c r="P240" s="41"/>
    </row>
    <row r="241" spans="13:16" x14ac:dyDescent="0.35">
      <c r="M241" s="41"/>
      <c r="N241" s="41"/>
      <c r="O241" s="41"/>
      <c r="P241" s="41"/>
    </row>
    <row r="242" spans="13:16" x14ac:dyDescent="0.35">
      <c r="M242" s="41"/>
      <c r="N242" s="41"/>
      <c r="O242" s="41"/>
      <c r="P242" s="41"/>
    </row>
    <row r="243" spans="13:16" x14ac:dyDescent="0.35">
      <c r="M243" s="41"/>
      <c r="N243" s="41"/>
      <c r="O243" s="41"/>
      <c r="P243" s="41"/>
    </row>
    <row r="244" spans="13:16" x14ac:dyDescent="0.35">
      <c r="M244" s="41"/>
      <c r="N244" s="41"/>
      <c r="O244" s="41"/>
      <c r="P244" s="41"/>
    </row>
    <row r="245" spans="13:16" x14ac:dyDescent="0.35">
      <c r="M245" s="41"/>
      <c r="N245" s="41"/>
      <c r="O245" s="41"/>
      <c r="P245" s="41"/>
    </row>
    <row r="246" spans="13:16" x14ac:dyDescent="0.35">
      <c r="M246" s="41"/>
      <c r="N246" s="41"/>
      <c r="O246" s="41"/>
      <c r="P246" s="41"/>
    </row>
    <row r="247" spans="13:16" x14ac:dyDescent="0.35">
      <c r="M247" s="41"/>
      <c r="N247" s="41"/>
      <c r="O247" s="41"/>
      <c r="P247" s="41"/>
    </row>
    <row r="248" spans="13:16" x14ac:dyDescent="0.35">
      <c r="M248" s="41"/>
      <c r="N248" s="41"/>
      <c r="O248" s="41"/>
      <c r="P248" s="41"/>
    </row>
    <row r="249" spans="13:16" x14ac:dyDescent="0.35">
      <c r="M249" s="41"/>
      <c r="N249" s="41"/>
      <c r="O249" s="41"/>
      <c r="P249" s="41"/>
    </row>
    <row r="250" spans="13:16" x14ac:dyDescent="0.35">
      <c r="M250" s="41"/>
      <c r="N250" s="41"/>
      <c r="O250" s="41"/>
      <c r="P250" s="41"/>
    </row>
    <row r="251" spans="13:16" x14ac:dyDescent="0.35">
      <c r="M251" s="41"/>
      <c r="N251" s="41"/>
      <c r="O251" s="41"/>
      <c r="P251" s="41"/>
    </row>
    <row r="252" spans="13:16" x14ac:dyDescent="0.35">
      <c r="M252" s="41"/>
      <c r="N252" s="41"/>
      <c r="O252" s="41"/>
      <c r="P252" s="41"/>
    </row>
    <row r="253" spans="13:16" x14ac:dyDescent="0.35">
      <c r="M253" s="41"/>
      <c r="N253" s="41"/>
      <c r="O253" s="41"/>
      <c r="P253" s="41"/>
    </row>
    <row r="254" spans="13:16" x14ac:dyDescent="0.35">
      <c r="M254" s="41"/>
      <c r="N254" s="41"/>
      <c r="O254" s="41"/>
      <c r="P254" s="41"/>
    </row>
    <row r="255" spans="13:16" x14ac:dyDescent="0.35">
      <c r="M255" s="41"/>
      <c r="N255" s="41"/>
      <c r="O255" s="41"/>
      <c r="P255" s="41"/>
    </row>
    <row r="256" spans="13:16" x14ac:dyDescent="0.35">
      <c r="M256" s="41"/>
      <c r="N256" s="41"/>
      <c r="O256" s="41"/>
      <c r="P256" s="41"/>
    </row>
    <row r="257" spans="13:16" x14ac:dyDescent="0.35">
      <c r="M257" s="41"/>
      <c r="N257" s="41"/>
      <c r="O257" s="41"/>
      <c r="P257" s="41"/>
    </row>
  </sheetData>
  <sheetProtection selectLockedCells="1"/>
  <protectedRanges>
    <protectedRange algorithmName="SHA-512" hashValue="B7iz93rG4DYQV8+UdLzfa00yLA3JBCsjMS31kB4jWgM2RRcdf2j+YFEZIlQCOhM8eTQJCBrDrKhvXlxJioD+NA==" saltValue="0dI5nGbRqbrcZtRhCO8g0Q==" spinCount="100000" sqref="F5:F13 D5:D13 H5:H13 J5:J13" name="Bereich1"/>
  </protectedRanges>
  <mergeCells count="9">
    <mergeCell ref="B19:K19"/>
    <mergeCell ref="B20:K20"/>
    <mergeCell ref="B3:B4"/>
    <mergeCell ref="D3:E3"/>
    <mergeCell ref="F3:G3"/>
    <mergeCell ref="H3:I3"/>
    <mergeCell ref="J3:K3"/>
    <mergeCell ref="B18:K18"/>
    <mergeCell ref="B17:K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0) Anleitung</vt:lpstr>
      <vt:lpstr>1) Systementscheidung</vt:lpstr>
      <vt:lpstr>1a) Anleitung Systementscheid.</vt:lpstr>
      <vt:lpstr>2) Vergleichbarkeit ZeNeBa</vt:lpstr>
      <vt:lpstr>3) Checkliste</vt:lpstr>
      <vt:lpstr>4) Bewertungsmatrix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Michelberger Frank</dc:creator>
  <cp:lastModifiedBy>lbmichelberger</cp:lastModifiedBy>
  <dcterms:created xsi:type="dcterms:W3CDTF">2015-06-05T18:19:34Z</dcterms:created>
  <dcterms:modified xsi:type="dcterms:W3CDTF">2023-02-07T17:55:44Z</dcterms:modified>
</cp:coreProperties>
</file>